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Лист2" sheetId="1" r:id="rId1"/>
    <sheet name="2021." sheetId="2" r:id="rId2"/>
    <sheet name="2022" sheetId="3" r:id="rId3"/>
    <sheet name="2023" sheetId="4" r:id="rId4"/>
    <sheet name="Таблица1" sheetId="5" r:id="rId5"/>
    <sheet name="Таблица2.1" sheetId="6" r:id="rId6"/>
    <sheet name="Таблица3" sheetId="7" r:id="rId7"/>
    <sheet name="Таблица4" sheetId="8" r:id="rId8"/>
  </sheets>
  <definedNames/>
  <calcPr fullCalcOnLoad="1"/>
</workbook>
</file>

<file path=xl/sharedStrings.xml><?xml version="1.0" encoding="utf-8"?>
<sst xmlns="http://schemas.openxmlformats.org/spreadsheetml/2006/main" count="385" uniqueCount="138">
  <si>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</si>
  <si>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</si>
  <si>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</si>
  <si>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</si>
  <si>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</si>
  <si>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</si>
  <si>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</si>
  <si>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</si>
  <si>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</si>
  <si>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</si>
  <si>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</si>
  <si>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</si>
  <si>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</si>
  <si>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</si>
  <si>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</si>
  <si>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</si>
  <si>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</si>
  <si>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</si>
  <si>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</si>
  <si>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</si>
  <si>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</si>
  <si>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</si>
  <si>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</si>
  <si>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</si>
  <si>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</si>
  <si>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</si>
  <si>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</si>
  <si>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</si>
  <si>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</si>
  <si>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</si>
  <si>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</si>
  <si>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</si>
  <si>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</si>
  <si>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</si>
  <si>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</si>
  <si>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</si>
  <si>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</si>
  <si>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</si>
  <si>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</si>
  <si>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</si>
  <si>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</si>
  <si>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</si>
  <si>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</si>
  <si>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</si>
  <si>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</si>
  <si>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</si>
  <si>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</si>
  <si>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</si>
  <si>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</si>
  <si>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</si>
  <si>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</si>
  <si>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</si>
  <si>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Поступление</t>
  </si>
  <si>
    <t>Выбытие</t>
  </si>
  <si>
    <t>Таблица 3</t>
  </si>
  <si>
    <t xml:space="preserve">        Показатели финансового состояния учреждения (подразделения)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</si>
  <si>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</si>
  <si>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</si>
  <si>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</si>
  <si>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</si>
  <si>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</si>
  <si>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</si>
  <si>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</si>
  <si>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</si>
  <si>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</si>
  <si>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</si>
  <si>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</si>
  <si>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</si>
  <si>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</si>
  <si>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</si>
  <si>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</si>
  <si>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</si>
  <si>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</si>
  <si>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
Таблица 1
</t>
  </si>
  <si>
    <t xml:space="preserve">    (последнюю отчетную дату)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</si>
  <si>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</si>
  <si>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</si>
  <si>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</si>
  <si>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</si>
  <si>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</si>
  <si>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4</t>
  </si>
  <si>
    <t>безвозмездные перечисления организациям</t>
  </si>
  <si>
    <t>начисления на выплаты по оплате труда</t>
  </si>
  <si>
    <t>оплата труда</t>
  </si>
  <si>
    <t>Сумма выплат по расходам на закупку товаров, работ и услуг, руб. (с точностью до двух знаков после запятой - 0,00)</t>
  </si>
  <si>
    <t>во временное распоряжение учреждения (подразделения)</t>
  </si>
  <si>
    <t xml:space="preserve"> Сведения о средствах, поступающих</t>
  </si>
  <si>
    <t>(очередной финансовый год)</t>
  </si>
  <si>
    <t>СОГЛАСОВАНО</t>
  </si>
  <si>
    <t>УТВЕРЖДАЮ</t>
  </si>
  <si>
    <t>(наименование должности лица, согласовавшего документ)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</si>
  <si>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</si>
  <si>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</si>
  <si>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</si>
  <si>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</si>
  <si>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</si>
  <si>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</si>
  <si>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"</t>
  </si>
  <si>
    <t>Дата</t>
  </si>
  <si>
    <t xml:space="preserve">Наименование </t>
  </si>
  <si>
    <t>по ОКПО</t>
  </si>
  <si>
    <t>учреждения</t>
  </si>
  <si>
    <t>ИНН/КПП</t>
  </si>
  <si>
    <t>Единица измерения: руб.</t>
  </si>
  <si>
    <t>по ОКЕИ</t>
  </si>
  <si>
    <t>383</t>
  </si>
  <si>
    <t>Наименование органа,</t>
  </si>
  <si>
    <t>осуществляющего функции</t>
  </si>
  <si>
    <t>и полномочия учредителя</t>
  </si>
  <si>
    <t>Адрес фактического местонахождения</t>
  </si>
  <si>
    <t>1.3.Перечень услуг (работ),осуществляемых на платной основе:</t>
  </si>
  <si>
    <t>01</t>
  </si>
  <si>
    <t>I. Сведения о деятельности автономного учреждения</t>
  </si>
  <si>
    <t>1.1. Цели деятельности автономного учреждения:</t>
  </si>
  <si>
    <t>1.2. Виды деятельности автономного учреждения:</t>
  </si>
  <si>
    <t>Глава сельского поселения Сосновка</t>
  </si>
  <si>
    <t>С.И. Толдонов</t>
  </si>
  <si>
    <t>Тюменская область, ХМАО - Югра,п. Сосновка, ул. Школьная, д. 1</t>
  </si>
  <si>
    <t>администрация сельского поселения Сосновка</t>
  </si>
  <si>
    <t>Муниципальное автономное учреждение культуры сельского поселения  Сосновка"Сельский дом культуры "Меридиан"</t>
  </si>
  <si>
    <t>8611008431/861101001</t>
  </si>
  <si>
    <t>1) удовлетворение потребностей населения в сохранении и развитии традиционного народного художественного творчества, любительского искусства, другой самодеятельной творческой инициативы и социально-культурной активности населения;
2) создание благоприятных условий для организации культурного досуга и отдыха населения;
3) предоставление услуг социально-культурного, просветительского и развлекательного характера, доступных для широких слоев населения;
4) поддержка и развитие самобытных национальных культур, народных промыслов и ремесел;
5) развитие современных форм организации культурного досуга с учетом потребностей различных социально-возрастных групп населения.</t>
  </si>
  <si>
    <t xml:space="preserve">1)  создание и организация работы любительских творческих коллективов, кружков, студий, любительских объединений, клубов по интересам различной направленности и других клубных формирований;
2) проведение различных по форме и тематике культурно-массовых мероприятий: праздников, представлений, смотров, фестивалей, конкурсов, концертов, выставок, вечеров, спектаклей, игровых развлекательных программ и других форм показа результатов творческой деятельности клубных формирований;
3) проведение спектаклей, концертов и других культурно-зрелищных и выставочных мероприятий, в том числе с участием профессиональных коллективов, исполнителей, авторов;
4) оказание консультативной и методической помощи в подготовке и проведении культурно-досуговых мероприятий;
5) изучение, обобщение и распространение опыта культурно-массовой, культурно-воспитательной, культурно-зрелищной работы Учреждения и других культурно-досуговых учреждений;
6) предоставление гражданам дополнительных досуговых и сервисных услуг
</t>
  </si>
  <si>
    <t xml:space="preserve">1)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по заявкам юридических и физических лиц;
2) предоставление ансамблей, самодеятельных художественных коллективов и отдельных исполнителей для праздников и торжеств;
3) обучение в платных кружках, студиях, на курсах;
4) оказание организационно-творческой помощи в подготовке и проведении культурно-досуговых мероприятий;
5) предоставление услуг по прокату сценических костюмов, культурного и другого инвентаря, аудио- и видеокассет с записями отечественных и зарубежных музыкальных и художественных произведений, звукоусилительной и осветительной аппаратуры и другого профильного оборудования, изготовление сценических костюмов, обуви, реквизита;
6)организация и проведение ярмарок, лотерей, аукционов, выставок-продаж;
7) организация и проведение кинопоказа;
8) иные виды деятельности, приносящие доход, содействующие достижению целей создания Учреждения.
</t>
  </si>
  <si>
    <t>января</t>
  </si>
  <si>
    <t>на 2021 год</t>
  </si>
  <si>
    <t>на 2022 год</t>
  </si>
  <si>
    <t>на 2021 год и плановый 2022 и 2023 года</t>
  </si>
  <si>
    <t>21</t>
  </si>
  <si>
    <t>01.01.2021</t>
  </si>
  <si>
    <t>на 2023 год</t>
  </si>
  <si>
    <t>на 01 ЯНВАРЯ 2021 года</t>
  </si>
  <si>
    <t>на 2021 г. очередной финансовый год</t>
  </si>
  <si>
    <t>на 2022 г.        1-ый год планового периода</t>
  </si>
  <si>
    <t>на 2023 г.         2-ой год планового периода</t>
  </si>
  <si>
    <t>на  2021 год</t>
  </si>
  <si>
    <t xml:space="preserve">  на 01 января 2021 года</t>
  </si>
  <si>
    <t>Директор  МАУК "Сельский дом культуры "Меридиан"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</si>
</sst>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sz val="18"/>
      <name val="Calibri"/>
      <family val="2"/>
    </font>
    <font>
      <sz val="1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ourier New"/>
      <family val="3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42" applyBorder="1" applyAlignment="1" applyProtection="1">
      <alignment vertical="top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3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2" fontId="14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wrapText="1"/>
    </xf>
    <xf numFmtId="0" fontId="17" fillId="0" borderId="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wrapText="1"/>
    </xf>
    <xf numFmtId="4" fontId="13" fillId="0" borderId="11" xfId="0" applyNumberFormat="1" applyFont="1" applyBorder="1" applyAlignment="1">
      <alignment wrapText="1"/>
    </xf>
    <xf numFmtId="4" fontId="13" fillId="0" borderId="12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top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0" borderId="10" xfId="42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42" applyBorder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76200</xdr:rowOff>
    </xdr:from>
    <xdr:to>
      <xdr:col>112</xdr:col>
      <xdr:colOff>9525</xdr:colOff>
      <xdr:row>43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6773" r="11042" b="30209"/>
        <a:stretch>
          <a:fillRect/>
        </a:stretch>
      </xdr:blipFill>
      <xdr:spPr>
        <a:xfrm>
          <a:off x="9525" y="495300"/>
          <a:ext cx="8524875" cy="856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FA5CAD18663CBFE16C19D8B9D6F48D576CF7B713819O628M" TargetMode="External" /><Relationship Id="rId2" Type="http://schemas.openxmlformats.org/officeDocument/2006/relationships/hyperlink" Target="consultantplus://offline/ref=267C9A4B26167374021374D10DAB600480949AA2CBD68663CBFE16C19D8B9D6F48D576CD7A75O32E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FA5CAD18663CBFE16C19D8B9D6F48D576CF7B713819O628M" TargetMode="External" /><Relationship Id="rId2" Type="http://schemas.openxmlformats.org/officeDocument/2006/relationships/hyperlink" Target="consultantplus://offline/ref=267C9A4B26167374021374D10DAB600480949AA2CBD68663CBFE16C19D8B9D6F48D576CD7A75O32E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FA5CAD18663CBFE16C19D8B9D6F48D576CF7B713819O628M" TargetMode="External" /><Relationship Id="rId2" Type="http://schemas.openxmlformats.org/officeDocument/2006/relationships/hyperlink" Target="consultantplus://offline/ref=267C9A4B26167374021374D10DAB600480949AA2CBD68663CBFE16C19D8B9D6F48D576CD7A75O32E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59BA2C9D58663CBFE16C19DO82BM" TargetMode="External" /><Relationship Id="rId2" Type="http://schemas.openxmlformats.org/officeDocument/2006/relationships/hyperlink" Target="consultantplus://offline/ref=267C9A4B26167374021374D10DAB600480949AA0CBDD8663CBFE16C19DO82B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AA2CBD68663CBFE16C19DO82B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tabSelected="1" zoomScaleSheetLayoutView="100" zoomScalePageLayoutView="0" workbookViewId="0" topLeftCell="A35">
      <selection activeCell="CH57" sqref="CH57"/>
    </sheetView>
  </sheetViews>
  <sheetFormatPr defaultColWidth="0.875" defaultRowHeight="12.75"/>
  <cols>
    <col min="1" max="23" width="0.875" style="35" customWidth="1"/>
    <col min="24" max="24" width="1.875" style="35" customWidth="1"/>
    <col min="25" max="42" width="0.875" style="35" customWidth="1"/>
    <col min="43" max="43" width="1.75390625" style="35" customWidth="1"/>
    <col min="44" max="54" width="0.875" style="35" customWidth="1"/>
    <col min="55" max="55" width="3.625" style="35" customWidth="1"/>
    <col min="56" max="56" width="2.00390625" style="35" customWidth="1"/>
    <col min="57" max="58" width="0.875" style="35" customWidth="1"/>
    <col min="59" max="59" width="2.125" style="35" customWidth="1"/>
    <col min="60" max="61" width="0.875" style="35" customWidth="1"/>
    <col min="62" max="62" width="0.37109375" style="35" customWidth="1"/>
    <col min="63" max="63" width="0.12890625" style="35" hidden="1" customWidth="1"/>
    <col min="64" max="64" width="1.37890625" style="35" customWidth="1"/>
    <col min="65" max="65" width="1.25" style="35" hidden="1" customWidth="1"/>
    <col min="66" max="66" width="2.00390625" style="35" customWidth="1"/>
    <col min="67" max="90" width="0.875" style="35" customWidth="1"/>
    <col min="91" max="91" width="2.75390625" style="35" customWidth="1"/>
    <col min="92" max="92" width="3.625" style="35" customWidth="1"/>
    <col min="93" max="107" width="0.875" style="35" customWidth="1"/>
    <col min="108" max="108" width="3.75390625" style="35" customWidth="1"/>
    <col min="109" max="16384" width="0.875" style="35" customWidth="1"/>
  </cols>
  <sheetData>
    <row r="1" spans="66:80" s="34" customFormat="1" ht="10.5" customHeight="1"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="34" customFormat="1" ht="11.25" customHeight="1">
      <c r="BN2" s="72"/>
    </row>
    <row r="3" s="34" customFormat="1" ht="11.25" customHeight="1"/>
    <row r="4" s="34" customFormat="1" ht="11.25" customHeight="1">
      <c r="BN4" s="72"/>
    </row>
    <row r="5" s="34" customFormat="1" ht="11.25" customHeight="1">
      <c r="BN5" s="72"/>
    </row>
    <row r="6" s="34" customFormat="1" ht="11.25" customHeight="1">
      <c r="BN6" s="72"/>
    </row>
    <row r="7" s="34" customFormat="1" ht="11.25" customHeight="1">
      <c r="BN7" s="72"/>
    </row>
    <row r="8" ht="9" customHeight="1">
      <c r="N8" s="34"/>
    </row>
    <row r="9" spans="1:108" ht="15">
      <c r="A9" s="101" t="s">
        <v>88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BG9" s="101" t="s">
        <v>89</v>
      </c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</row>
    <row r="10" spans="1:108" ht="16.5" customHeight="1">
      <c r="A10" s="102" t="s">
        <v>115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BG10" s="102" t="s">
        <v>137</v>
      </c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</row>
    <row r="11" spans="1:108" s="34" customFormat="1" ht="12.75" customHeight="1">
      <c r="A11" s="95" t="s">
        <v>90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BG11" s="95" t="s">
        <v>91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</row>
    <row r="12" spans="1:108" ht="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 t="s">
        <v>116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</row>
    <row r="13" spans="1:108" s="34" customFormat="1" ht="12.75" customHeight="1">
      <c r="A13" s="104" t="s">
        <v>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 t="s">
        <v>93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BG13" s="104" t="s">
        <v>92</v>
      </c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 t="s">
        <v>93</v>
      </c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</row>
    <row r="14" ht="12" customHeight="1"/>
    <row r="15" spans="74:103" ht="15" hidden="1">
      <c r="BV15" s="36"/>
      <c r="BW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7"/>
      <c r="CT15" s="37"/>
      <c r="CU15" s="37"/>
      <c r="CV15" s="37"/>
      <c r="CW15" s="38"/>
      <c r="CX15" s="38"/>
      <c r="CY15" s="38"/>
    </row>
    <row r="16" spans="1:108" ht="16.5">
      <c r="A16" s="99" t="s">
        <v>94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</row>
    <row r="17" spans="36:82" s="39" customFormat="1" ht="14.25">
      <c r="AJ17" s="88" t="s">
        <v>127</v>
      </c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</row>
    <row r="18" ht="1.5" customHeight="1" hidden="1"/>
    <row r="19" spans="93:108" s="34" customFormat="1" ht="12">
      <c r="CO19" s="100" t="s">
        <v>95</v>
      </c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</row>
    <row r="20" spans="78:108" s="40" customFormat="1" ht="12.75">
      <c r="BZ20" s="41"/>
      <c r="CA20" s="34"/>
      <c r="CB20" s="40" t="s">
        <v>96</v>
      </c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26:108" s="40" customFormat="1" ht="14.25">
      <c r="Z21" s="39"/>
      <c r="AK21" s="39"/>
      <c r="AL21" s="42" t="s">
        <v>97</v>
      </c>
      <c r="AM21" s="91" t="s">
        <v>111</v>
      </c>
      <c r="AN21" s="91"/>
      <c r="AO21" s="91"/>
      <c r="AP21" s="91"/>
      <c r="AQ21" s="39" t="s">
        <v>97</v>
      </c>
      <c r="AR21" s="39"/>
      <c r="AT21" s="91" t="s">
        <v>124</v>
      </c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>
        <v>20</v>
      </c>
      <c r="BM21" s="92"/>
      <c r="BN21" s="92"/>
      <c r="BO21" s="92"/>
      <c r="BP21" s="98" t="s">
        <v>128</v>
      </c>
      <c r="BQ21" s="98"/>
      <c r="BR21" s="98"/>
      <c r="BS21" s="98"/>
      <c r="BT21" s="39"/>
      <c r="BU21" s="39"/>
      <c r="BV21" s="39"/>
      <c r="BY21" s="43"/>
      <c r="BZ21" s="41"/>
      <c r="CA21" s="34"/>
      <c r="CB21" s="40" t="s">
        <v>98</v>
      </c>
      <c r="CO21" s="90" t="s">
        <v>129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77:108" s="40" customFormat="1" ht="12.75">
      <c r="BY22" s="43"/>
      <c r="BZ22" s="44"/>
      <c r="CA22" s="34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77:108" s="40" customFormat="1" ht="12.75">
      <c r="BY23" s="43"/>
      <c r="BZ23" s="44"/>
      <c r="CA23" s="34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s="45" customFormat="1" ht="12.75" customHeight="1">
      <c r="A24" s="45" t="s">
        <v>99</v>
      </c>
      <c r="AH24" s="85" t="s">
        <v>119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CA24" s="41"/>
      <c r="CB24" s="45" t="s">
        <v>100</v>
      </c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s="45" customFormat="1" ht="12.75" customHeight="1">
      <c r="A25" s="45" t="s">
        <v>101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8"/>
      <c r="W25" s="48"/>
      <c r="X25" s="48"/>
      <c r="Y25" s="48"/>
      <c r="Z25" s="49"/>
      <c r="AA25" s="49"/>
      <c r="AB25" s="49"/>
      <c r="AC25" s="46"/>
      <c r="AD25" s="46"/>
      <c r="AE25" s="46"/>
      <c r="AF25" s="46"/>
      <c r="AG25" s="46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Z25" s="41"/>
      <c r="CA25" s="41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34:108" s="45" customFormat="1" ht="11.25" customHeight="1"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Z26" s="41"/>
      <c r="CA26" s="41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44:108" s="40" customFormat="1" ht="14.25" customHeight="1"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Y27" s="43"/>
      <c r="BZ27" s="44"/>
      <c r="CA27" s="34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</row>
    <row r="28" spans="1:108" s="51" customFormat="1" ht="18" customHeight="1">
      <c r="A28" s="51" t="s">
        <v>102</v>
      </c>
      <c r="AM28" s="94" t="s">
        <v>120</v>
      </c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CA28" s="52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</row>
    <row r="29" spans="1:108" s="51" customFormat="1" ht="13.5" customHeight="1">
      <c r="A29" s="53" t="s">
        <v>103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Z29" s="55"/>
      <c r="CA29" s="52"/>
      <c r="CB29" s="51" t="s">
        <v>104</v>
      </c>
      <c r="CO29" s="89" t="s">
        <v>105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s="45" customFormat="1" ht="12.75" customHeight="1">
      <c r="A30" s="56" t="s">
        <v>106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5" t="s">
        <v>118</v>
      </c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58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</row>
    <row r="31" spans="1:108" s="45" customFormat="1" ht="12.75" customHeight="1">
      <c r="A31" s="56" t="s">
        <v>107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58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</row>
    <row r="32" spans="1:108" s="45" customFormat="1" ht="12.75" customHeight="1">
      <c r="A32" s="56" t="s">
        <v>108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60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58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</row>
    <row r="33" spans="1:108" s="40" customFormat="1" ht="6" customHeight="1">
      <c r="A33" s="61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60"/>
      <c r="AN33" s="60"/>
      <c r="AO33" s="60"/>
      <c r="AP33" s="46"/>
      <c r="AQ33" s="6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46"/>
      <c r="BU33" s="46"/>
      <c r="BV33" s="46"/>
      <c r="BW33" s="46"/>
      <c r="BX33" s="46"/>
      <c r="BY33" s="46"/>
      <c r="BZ33" s="64"/>
      <c r="CA33" s="65"/>
      <c r="CB33" s="46"/>
      <c r="CC33" s="46"/>
      <c r="CD33" s="46"/>
      <c r="CE33" s="46"/>
      <c r="CF33" s="46"/>
      <c r="CG33" s="46"/>
      <c r="CH33" s="46"/>
      <c r="CI33" s="62"/>
      <c r="CJ33" s="62"/>
      <c r="CK33" s="62"/>
      <c r="CL33" s="62"/>
      <c r="CM33" s="62"/>
      <c r="CN33" s="62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</row>
    <row r="34" spans="1:92" s="40" customFormat="1" ht="12.75" customHeight="1">
      <c r="A34" s="40" t="s">
        <v>109</v>
      </c>
      <c r="AM34" s="87" t="s">
        <v>117</v>
      </c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</row>
    <row r="35" spans="1:92" s="40" customFormat="1" ht="14.25" customHeight="1">
      <c r="A35" s="40" t="s">
        <v>101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</row>
    <row r="36" spans="39:92" s="40" customFormat="1" ht="0" customHeight="1" hidden="1"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</row>
    <row r="37" ht="10.5" customHeight="1" hidden="1"/>
    <row r="38" spans="1:108" s="39" customFormat="1" ht="15.75" customHeight="1">
      <c r="A38" s="88" t="s">
        <v>112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</row>
    <row r="39" spans="1:108" s="39" customFormat="1" ht="2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ht="13.5" customHeight="1">
      <c r="A40" s="83" t="s">
        <v>113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</row>
    <row r="41" spans="1:108" ht="105" customHeight="1">
      <c r="A41" s="81" t="s">
        <v>121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</row>
    <row r="42" spans="1:108" ht="14.25" customHeight="1">
      <c r="A42" s="83" t="s">
        <v>114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</row>
    <row r="43" spans="1:108" ht="141.75" customHeight="1">
      <c r="A43" s="81" t="s">
        <v>122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6.5" customHeight="1">
      <c r="A44" s="84" t="s">
        <v>110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ht="154.5" customHeight="1">
      <c r="A45" s="81" t="s">
        <v>123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</row>
    <row r="46" spans="1:108" ht="12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</row>
    <row r="47" spans="1:108" ht="13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</row>
    <row r="48" spans="1:108" ht="15" hidden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</row>
    <row r="49" spans="1:108" ht="12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</row>
    <row r="50" spans="1:108" ht="12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</row>
    <row r="51" spans="1:108" ht="8.2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</row>
    <row r="52" ht="12.75" customHeight="1" hidden="1"/>
  </sheetData>
  <sheetProtection/>
  <mergeCells count="49">
    <mergeCell ref="A9:AX9"/>
    <mergeCell ref="BG9:DD9"/>
    <mergeCell ref="A10:AX10"/>
    <mergeCell ref="BG10:DD10"/>
    <mergeCell ref="BN1:CB1"/>
    <mergeCell ref="A13:S13"/>
    <mergeCell ref="T13:AX13"/>
    <mergeCell ref="BG13:BY13"/>
    <mergeCell ref="BZ13:DD13"/>
    <mergeCell ref="A11:AX11"/>
    <mergeCell ref="BG11:DD11"/>
    <mergeCell ref="A12:S12"/>
    <mergeCell ref="T12:AX12"/>
    <mergeCell ref="BG12:BY12"/>
    <mergeCell ref="BZ12:DD12"/>
    <mergeCell ref="BP21:BS21"/>
    <mergeCell ref="A16:DD16"/>
    <mergeCell ref="AJ17:CD17"/>
    <mergeCell ref="CO19:DD19"/>
    <mergeCell ref="CO20:DD20"/>
    <mergeCell ref="CO21:DD21"/>
    <mergeCell ref="AM21:AP21"/>
    <mergeCell ref="AT21:BK21"/>
    <mergeCell ref="BL21:BO21"/>
    <mergeCell ref="CO27:DD27"/>
    <mergeCell ref="AM28:BW28"/>
    <mergeCell ref="CO28:DD28"/>
    <mergeCell ref="CO29:DD29"/>
    <mergeCell ref="CO22:DD22"/>
    <mergeCell ref="CO23:DD23"/>
    <mergeCell ref="AH24:BW26"/>
    <mergeCell ref="CO24:DD24"/>
    <mergeCell ref="CO25:DD25"/>
    <mergeCell ref="CO26:DD26"/>
    <mergeCell ref="A41:DD41"/>
    <mergeCell ref="A49:DD49"/>
    <mergeCell ref="A50:DD50"/>
    <mergeCell ref="AM30:CM32"/>
    <mergeCell ref="AM34:CN36"/>
    <mergeCell ref="A38:DD38"/>
    <mergeCell ref="A40:DD40"/>
    <mergeCell ref="A51:DD51"/>
    <mergeCell ref="A45:DD45"/>
    <mergeCell ref="A46:DD46"/>
    <mergeCell ref="A47:DD47"/>
    <mergeCell ref="A48:DD48"/>
    <mergeCell ref="A42:DD42"/>
    <mergeCell ref="A43:DD43"/>
    <mergeCell ref="A44:DD44"/>
  </mergeCells>
  <printOptions/>
  <pageMargins left="0.75" right="0.75" top="0.2" bottom="0.32" header="0.17" footer="0.28"/>
  <pageSetup horizontalDpi="600" verticalDpi="600" orientation="portrait" paperSize="9" scale="83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C43" sqref="C43"/>
    </sheetView>
  </sheetViews>
  <sheetFormatPr defaultColWidth="9.00390625" defaultRowHeight="12.75"/>
  <cols>
    <col min="1" max="1" width="23.25390625" style="0" customWidth="1"/>
    <col min="2" max="2" width="9.25390625" style="0" bestFit="1" customWidth="1"/>
    <col min="3" max="3" width="9.25390625" style="6" bestFit="1" customWidth="1"/>
    <col min="4" max="4" width="16.75390625" style="0" customWidth="1"/>
    <col min="5" max="9" width="22.00390625" style="20" customWidth="1"/>
    <col min="10" max="10" width="19.125" style="20" customWidth="1"/>
  </cols>
  <sheetData>
    <row r="1" ht="15">
      <c r="A1" s="1"/>
    </row>
    <row r="2" spans="1:10" ht="15">
      <c r="A2" s="1"/>
      <c r="J2" s="31" t="s">
        <v>0</v>
      </c>
    </row>
    <row r="3" ht="15">
      <c r="A3" s="3"/>
    </row>
    <row r="4" spans="1:10" ht="2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21">
      <c r="A6" s="114" t="s">
        <v>125</v>
      </c>
      <c r="B6" s="114"/>
      <c r="C6" s="114"/>
      <c r="D6" s="114"/>
      <c r="E6" s="114"/>
      <c r="F6" s="114"/>
      <c r="G6" s="114"/>
      <c r="H6" s="114"/>
      <c r="I6" s="114"/>
      <c r="J6" s="114"/>
    </row>
    <row r="7" ht="15">
      <c r="A7" s="4"/>
    </row>
    <row r="8" ht="14.25">
      <c r="A8" s="5" t="s">
        <v>3</v>
      </c>
    </row>
    <row r="9" ht="15">
      <c r="A9" s="3"/>
    </row>
    <row r="10" spans="1:10" ht="33" customHeight="1">
      <c r="A10" s="115" t="s">
        <v>4</v>
      </c>
      <c r="B10" s="115" t="s">
        <v>5</v>
      </c>
      <c r="C10" s="115" t="s">
        <v>6</v>
      </c>
      <c r="D10" s="116" t="s">
        <v>7</v>
      </c>
      <c r="E10" s="116"/>
      <c r="F10" s="116"/>
      <c r="G10" s="116"/>
      <c r="H10" s="116"/>
      <c r="I10" s="116"/>
      <c r="J10" s="116"/>
    </row>
    <row r="11" spans="1:10" ht="15">
      <c r="A11" s="115"/>
      <c r="B11" s="115"/>
      <c r="C11" s="115"/>
      <c r="D11" s="117" t="s">
        <v>8</v>
      </c>
      <c r="E11" s="117" t="s">
        <v>9</v>
      </c>
      <c r="F11" s="117"/>
      <c r="G11" s="117"/>
      <c r="H11" s="117"/>
      <c r="I11" s="117"/>
      <c r="J11" s="117"/>
    </row>
    <row r="12" spans="1:10" ht="74.25" customHeight="1">
      <c r="A12" s="115"/>
      <c r="B12" s="115"/>
      <c r="C12" s="115"/>
      <c r="D12" s="117"/>
      <c r="E12" s="117" t="s">
        <v>10</v>
      </c>
      <c r="F12" s="112" t="s">
        <v>11</v>
      </c>
      <c r="G12" s="113" t="s">
        <v>12</v>
      </c>
      <c r="H12" s="113" t="s">
        <v>13</v>
      </c>
      <c r="I12" s="113" t="s">
        <v>14</v>
      </c>
      <c r="J12" s="113"/>
    </row>
    <row r="13" spans="1:10" ht="108" customHeight="1">
      <c r="A13" s="115"/>
      <c r="B13" s="115"/>
      <c r="C13" s="115"/>
      <c r="D13" s="117"/>
      <c r="E13" s="117"/>
      <c r="F13" s="112"/>
      <c r="G13" s="113"/>
      <c r="H13" s="113"/>
      <c r="I13" s="30" t="s">
        <v>8</v>
      </c>
      <c r="J13" s="30" t="s">
        <v>15</v>
      </c>
    </row>
    <row r="14" spans="1:10" ht="20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7.5" customHeight="1">
      <c r="A15" s="21" t="s">
        <v>16</v>
      </c>
      <c r="B15" s="28">
        <v>100</v>
      </c>
      <c r="C15" s="28" t="s">
        <v>17</v>
      </c>
      <c r="D15" s="73">
        <f>E15+F15+G15+H15+I15</f>
        <v>5113800</v>
      </c>
      <c r="E15" s="73">
        <v>5059900</v>
      </c>
      <c r="F15" s="68">
        <f>F23</f>
        <v>0</v>
      </c>
      <c r="G15" s="68"/>
      <c r="H15" s="68"/>
      <c r="I15" s="73">
        <v>53900</v>
      </c>
      <c r="J15" s="29"/>
    </row>
    <row r="16" spans="1:10" ht="18" customHeight="1">
      <c r="A16" s="22" t="s">
        <v>9</v>
      </c>
      <c r="B16" s="108">
        <v>110</v>
      </c>
      <c r="C16" s="108">
        <v>120</v>
      </c>
      <c r="D16" s="107"/>
      <c r="E16" s="107" t="s">
        <v>17</v>
      </c>
      <c r="F16" s="107" t="s">
        <v>17</v>
      </c>
      <c r="G16" s="107" t="s">
        <v>17</v>
      </c>
      <c r="H16" s="107" t="s">
        <v>17</v>
      </c>
      <c r="I16" s="107"/>
      <c r="J16" s="106" t="s">
        <v>17</v>
      </c>
    </row>
    <row r="17" spans="1:10" ht="39" customHeight="1">
      <c r="A17" s="23" t="s">
        <v>18</v>
      </c>
      <c r="B17" s="108"/>
      <c r="C17" s="108"/>
      <c r="D17" s="107"/>
      <c r="E17" s="107"/>
      <c r="F17" s="107"/>
      <c r="G17" s="107"/>
      <c r="H17" s="107"/>
      <c r="I17" s="107"/>
      <c r="J17" s="106"/>
    </row>
    <row r="18" spans="1:10" ht="18.75">
      <c r="A18" s="23"/>
      <c r="B18" s="15"/>
      <c r="C18" s="14"/>
      <c r="D18" s="69"/>
      <c r="E18" s="69"/>
      <c r="F18" s="69"/>
      <c r="G18" s="69"/>
      <c r="H18" s="69"/>
      <c r="I18" s="69"/>
      <c r="J18" s="26"/>
    </row>
    <row r="19" spans="1:10" ht="56.25">
      <c r="A19" s="23" t="s">
        <v>19</v>
      </c>
      <c r="B19" s="14">
        <v>120</v>
      </c>
      <c r="C19" s="14">
        <v>130</v>
      </c>
      <c r="D19" s="69"/>
      <c r="E19" s="69"/>
      <c r="F19" s="69" t="s">
        <v>17</v>
      </c>
      <c r="G19" s="69" t="s">
        <v>17</v>
      </c>
      <c r="H19" s="69"/>
      <c r="I19" s="73">
        <v>53900</v>
      </c>
      <c r="J19" s="26"/>
    </row>
    <row r="20" spans="1:10" ht="18.75">
      <c r="A20" s="23"/>
      <c r="B20" s="15"/>
      <c r="C20" s="14"/>
      <c r="D20" s="26"/>
      <c r="E20" s="26"/>
      <c r="F20" s="26"/>
      <c r="G20" s="26"/>
      <c r="H20" s="26"/>
      <c r="I20" s="26"/>
      <c r="J20" s="26"/>
    </row>
    <row r="21" spans="1:10" ht="97.5" customHeight="1">
      <c r="A21" s="23" t="s">
        <v>20</v>
      </c>
      <c r="B21" s="14">
        <v>130</v>
      </c>
      <c r="C21" s="14"/>
      <c r="D21" s="26"/>
      <c r="E21" s="26" t="s">
        <v>17</v>
      </c>
      <c r="F21" s="26" t="s">
        <v>17</v>
      </c>
      <c r="G21" s="26" t="s">
        <v>17</v>
      </c>
      <c r="H21" s="26" t="s">
        <v>17</v>
      </c>
      <c r="I21" s="26"/>
      <c r="J21" s="26" t="s">
        <v>17</v>
      </c>
    </row>
    <row r="22" spans="1:10" ht="197.25" customHeight="1">
      <c r="A22" s="23" t="s">
        <v>21</v>
      </c>
      <c r="B22" s="14">
        <v>140</v>
      </c>
      <c r="C22" s="14"/>
      <c r="D22" s="26"/>
      <c r="E22" s="26" t="s">
        <v>17</v>
      </c>
      <c r="F22" s="26" t="s">
        <v>17</v>
      </c>
      <c r="G22" s="26" t="s">
        <v>17</v>
      </c>
      <c r="H22" s="26" t="s">
        <v>17</v>
      </c>
      <c r="I22" s="26"/>
      <c r="J22" s="26" t="s">
        <v>17</v>
      </c>
    </row>
    <row r="23" spans="1:10" ht="58.5" customHeight="1">
      <c r="A23" s="23" t="s">
        <v>22</v>
      </c>
      <c r="B23" s="14">
        <v>150</v>
      </c>
      <c r="C23" s="14">
        <v>180</v>
      </c>
      <c r="D23" s="69">
        <f>F23</f>
        <v>0</v>
      </c>
      <c r="E23" s="69" t="s">
        <v>17</v>
      </c>
      <c r="F23" s="69">
        <v>0</v>
      </c>
      <c r="G23" s="69"/>
      <c r="H23" s="69" t="s">
        <v>17</v>
      </c>
      <c r="I23" s="69" t="s">
        <v>17</v>
      </c>
      <c r="J23" s="26" t="s">
        <v>17</v>
      </c>
    </row>
    <row r="24" spans="1:10" ht="18.75">
      <c r="A24" s="23" t="s">
        <v>23</v>
      </c>
      <c r="B24" s="14">
        <v>160</v>
      </c>
      <c r="C24" s="14"/>
      <c r="D24" s="69"/>
      <c r="E24" s="69" t="s">
        <v>17</v>
      </c>
      <c r="F24" s="69" t="s">
        <v>17</v>
      </c>
      <c r="G24" s="69" t="s">
        <v>17</v>
      </c>
      <c r="H24" s="69" t="s">
        <v>17</v>
      </c>
      <c r="I24" s="69"/>
      <c r="J24" s="26"/>
    </row>
    <row r="25" spans="1:10" ht="61.5" customHeight="1">
      <c r="A25" s="23" t="s">
        <v>24</v>
      </c>
      <c r="B25" s="14">
        <v>180</v>
      </c>
      <c r="C25" s="14" t="s">
        <v>17</v>
      </c>
      <c r="D25" s="69"/>
      <c r="E25" s="69" t="s">
        <v>17</v>
      </c>
      <c r="F25" s="69" t="s">
        <v>17</v>
      </c>
      <c r="G25" s="69" t="s">
        <v>17</v>
      </c>
      <c r="H25" s="69" t="s">
        <v>17</v>
      </c>
      <c r="I25" s="69"/>
      <c r="J25" s="26" t="s">
        <v>17</v>
      </c>
    </row>
    <row r="26" spans="1:10" ht="18.75">
      <c r="A26" s="23"/>
      <c r="B26" s="15"/>
      <c r="C26" s="14"/>
      <c r="D26" s="69"/>
      <c r="E26" s="69"/>
      <c r="F26" s="69"/>
      <c r="G26" s="69"/>
      <c r="H26" s="69"/>
      <c r="I26" s="69"/>
      <c r="J26" s="26"/>
    </row>
    <row r="27" spans="1:10" ht="40.5" customHeight="1">
      <c r="A27" s="21" t="s">
        <v>25</v>
      </c>
      <c r="B27" s="28">
        <v>200</v>
      </c>
      <c r="C27" s="28" t="s">
        <v>17</v>
      </c>
      <c r="D27" s="73">
        <f>E27+F27+G27+H27+I27</f>
        <v>5113800</v>
      </c>
      <c r="E27" s="73">
        <f>E29+E31+E32+E33+E42+E44+E46+E49+E43+E45</f>
        <v>5059900</v>
      </c>
      <c r="F27" s="68">
        <f>F28+F33+F44</f>
        <v>0</v>
      </c>
      <c r="G27" s="68">
        <f>G28+G35++G43+G44</f>
        <v>0</v>
      </c>
      <c r="H27" s="68">
        <f>H28+H35++H43+H44</f>
        <v>0</v>
      </c>
      <c r="I27" s="73">
        <f>I28+I35+I43+I44+I29+I32+I46+I48+I45</f>
        <v>53900</v>
      </c>
      <c r="J27" s="29"/>
    </row>
    <row r="28" spans="1:10" ht="64.5" customHeight="1">
      <c r="A28" s="23" t="s">
        <v>26</v>
      </c>
      <c r="B28" s="14">
        <v>210</v>
      </c>
      <c r="C28" s="14"/>
      <c r="D28" s="74">
        <f>D29+D31+D32</f>
        <v>3634300</v>
      </c>
      <c r="E28" s="74">
        <f>E29+E31+E32</f>
        <v>3634300</v>
      </c>
      <c r="F28" s="69">
        <f>F29+F32</f>
        <v>0</v>
      </c>
      <c r="G28" s="69">
        <f>G29+G32</f>
        <v>0</v>
      </c>
      <c r="H28" s="69">
        <f>H29+H32</f>
        <v>0</v>
      </c>
      <c r="I28" s="74">
        <v>0</v>
      </c>
      <c r="J28" s="26"/>
    </row>
    <row r="29" spans="1:10" ht="18.75">
      <c r="A29" s="22" t="s">
        <v>27</v>
      </c>
      <c r="B29" s="108">
        <v>211</v>
      </c>
      <c r="C29" s="108">
        <v>111</v>
      </c>
      <c r="D29" s="105">
        <f>E29+F29+G29+H29+I29</f>
        <v>2677600</v>
      </c>
      <c r="E29" s="105">
        <v>2677600</v>
      </c>
      <c r="F29" s="107"/>
      <c r="G29" s="107"/>
      <c r="H29" s="107"/>
      <c r="I29" s="105">
        <v>0</v>
      </c>
      <c r="J29" s="106"/>
    </row>
    <row r="30" spans="1:10" ht="22.5" customHeight="1">
      <c r="A30" s="23" t="s">
        <v>83</v>
      </c>
      <c r="B30" s="108"/>
      <c r="C30" s="108"/>
      <c r="D30" s="105"/>
      <c r="E30" s="105"/>
      <c r="F30" s="107"/>
      <c r="G30" s="107"/>
      <c r="H30" s="107"/>
      <c r="I30" s="105"/>
      <c r="J30" s="106"/>
    </row>
    <row r="31" spans="1:10" ht="56.25">
      <c r="A31" s="23" t="s">
        <v>82</v>
      </c>
      <c r="B31" s="15"/>
      <c r="C31" s="14">
        <v>119</v>
      </c>
      <c r="D31" s="74">
        <f>E31</f>
        <v>808700</v>
      </c>
      <c r="E31" s="74">
        <v>808700</v>
      </c>
      <c r="F31" s="69"/>
      <c r="G31" s="69"/>
      <c r="H31" s="69"/>
      <c r="I31" s="74"/>
      <c r="J31" s="26"/>
    </row>
    <row r="32" spans="1:10" ht="60" customHeight="1">
      <c r="A32" s="23" t="s">
        <v>28</v>
      </c>
      <c r="B32" s="14"/>
      <c r="C32" s="14">
        <v>122</v>
      </c>
      <c r="D32" s="74">
        <f>E32+F32+G32+H32+I32</f>
        <v>148000</v>
      </c>
      <c r="E32" s="74">
        <f>2100+15700+18500+111700</f>
        <v>148000</v>
      </c>
      <c r="F32" s="69">
        <v>0</v>
      </c>
      <c r="G32" s="69"/>
      <c r="H32" s="69"/>
      <c r="I32" s="74">
        <v>0</v>
      </c>
      <c r="J32" s="26"/>
    </row>
    <row r="33" spans="1:10" ht="60" customHeight="1">
      <c r="A33" s="23" t="s">
        <v>28</v>
      </c>
      <c r="B33" s="14">
        <v>220</v>
      </c>
      <c r="C33" s="14">
        <v>113</v>
      </c>
      <c r="D33" s="74">
        <f>E33+F33+G33+H33+I33</f>
        <v>0</v>
      </c>
      <c r="E33" s="74">
        <v>0</v>
      </c>
      <c r="F33" s="69">
        <v>0</v>
      </c>
      <c r="G33" s="69"/>
      <c r="H33" s="69"/>
      <c r="I33" s="74">
        <v>0</v>
      </c>
      <c r="J33" s="26"/>
    </row>
    <row r="34" spans="1:10" ht="21" customHeight="1">
      <c r="A34" s="24" t="s">
        <v>27</v>
      </c>
      <c r="B34" s="15"/>
      <c r="C34" s="14"/>
      <c r="D34" s="74"/>
      <c r="E34" s="74"/>
      <c r="F34" s="69"/>
      <c r="G34" s="69"/>
      <c r="H34" s="69"/>
      <c r="I34" s="74"/>
      <c r="J34" s="26"/>
    </row>
    <row r="35" spans="1:10" ht="60.75" customHeight="1">
      <c r="A35" s="23" t="s">
        <v>29</v>
      </c>
      <c r="B35" s="14">
        <v>230</v>
      </c>
      <c r="C35" s="14">
        <v>852</v>
      </c>
      <c r="D35" s="74">
        <f>E35+F35+G35+H35+I35</f>
        <v>2700</v>
      </c>
      <c r="E35" s="74">
        <v>0</v>
      </c>
      <c r="F35" s="69"/>
      <c r="G35" s="69"/>
      <c r="H35" s="69"/>
      <c r="I35" s="74">
        <v>2700</v>
      </c>
      <c r="J35" s="26"/>
    </row>
    <row r="36" spans="1:10" ht="60.75" customHeight="1">
      <c r="A36" s="23" t="s">
        <v>29</v>
      </c>
      <c r="B36" s="14">
        <v>230</v>
      </c>
      <c r="C36" s="14">
        <v>853</v>
      </c>
      <c r="D36" s="74">
        <f>E36+F36+G36+H36+I36</f>
        <v>0</v>
      </c>
      <c r="E36" s="74">
        <v>0</v>
      </c>
      <c r="F36" s="69"/>
      <c r="G36" s="69"/>
      <c r="H36" s="69"/>
      <c r="I36" s="74">
        <v>0</v>
      </c>
      <c r="J36" s="26"/>
    </row>
    <row r="37" spans="1:10" ht="18.75" customHeight="1">
      <c r="A37" s="23" t="s">
        <v>27</v>
      </c>
      <c r="B37" s="15"/>
      <c r="C37" s="14"/>
      <c r="D37" s="74"/>
      <c r="E37" s="74"/>
      <c r="F37" s="69"/>
      <c r="G37" s="69"/>
      <c r="H37" s="69"/>
      <c r="I37" s="74"/>
      <c r="J37" s="26"/>
    </row>
    <row r="38" spans="1:10" ht="30" customHeight="1">
      <c r="A38" s="109" t="s">
        <v>81</v>
      </c>
      <c r="B38" s="108">
        <v>240</v>
      </c>
      <c r="C38" s="108"/>
      <c r="D38" s="105">
        <v>0</v>
      </c>
      <c r="E38" s="105">
        <v>0</v>
      </c>
      <c r="F38" s="107"/>
      <c r="G38" s="107"/>
      <c r="H38" s="107"/>
      <c r="I38" s="105">
        <v>0</v>
      </c>
      <c r="J38" s="106"/>
    </row>
    <row r="39" spans="1:10" ht="21" customHeight="1">
      <c r="A39" s="110"/>
      <c r="B39" s="108"/>
      <c r="C39" s="108"/>
      <c r="D39" s="105"/>
      <c r="E39" s="105"/>
      <c r="F39" s="107"/>
      <c r="G39" s="107"/>
      <c r="H39" s="107"/>
      <c r="I39" s="105"/>
      <c r="J39" s="106"/>
    </row>
    <row r="40" spans="1:10" ht="6" customHeight="1">
      <c r="A40" s="111"/>
      <c r="B40" s="108"/>
      <c r="C40" s="108"/>
      <c r="D40" s="105"/>
      <c r="E40" s="105"/>
      <c r="F40" s="107"/>
      <c r="G40" s="107"/>
      <c r="H40" s="107"/>
      <c r="I40" s="105"/>
      <c r="J40" s="106"/>
    </row>
    <row r="41" spans="1:10" ht="18.75">
      <c r="A41" s="23"/>
      <c r="B41" s="15"/>
      <c r="C41" s="14"/>
      <c r="D41" s="74"/>
      <c r="E41" s="74"/>
      <c r="F41" s="69"/>
      <c r="G41" s="69"/>
      <c r="H41" s="69"/>
      <c r="I41" s="74"/>
      <c r="J41" s="26"/>
    </row>
    <row r="42" spans="1:10" ht="96" customHeight="1">
      <c r="A42" s="23" t="s">
        <v>30</v>
      </c>
      <c r="B42" s="14">
        <v>221</v>
      </c>
      <c r="C42" s="14">
        <v>244</v>
      </c>
      <c r="D42" s="74">
        <f>E42+F42+G42+H42+I42</f>
        <v>40000</v>
      </c>
      <c r="E42" s="74">
        <v>40000</v>
      </c>
      <c r="F42" s="69"/>
      <c r="G42" s="69"/>
      <c r="H42" s="69"/>
      <c r="I42" s="74">
        <v>0</v>
      </c>
      <c r="J42" s="26"/>
    </row>
    <row r="43" spans="1:10" ht="96" customHeight="1">
      <c r="A43" s="23" t="s">
        <v>30</v>
      </c>
      <c r="B43" s="14">
        <v>226</v>
      </c>
      <c r="C43" s="14">
        <v>244</v>
      </c>
      <c r="D43" s="74">
        <f>E43+F43+G43+H43+I43</f>
        <v>1148700</v>
      </c>
      <c r="E43" s="74">
        <v>1143700</v>
      </c>
      <c r="F43" s="69"/>
      <c r="G43" s="69"/>
      <c r="H43" s="69"/>
      <c r="I43" s="74">
        <v>5000</v>
      </c>
      <c r="J43" s="26"/>
    </row>
    <row r="44" spans="1:10" ht="67.5" customHeight="1">
      <c r="A44" s="23" t="s">
        <v>31</v>
      </c>
      <c r="B44" s="14">
        <v>225</v>
      </c>
      <c r="C44" s="14">
        <v>244</v>
      </c>
      <c r="D44" s="74">
        <f>E44+F44+G44+H44+I44</f>
        <v>82800</v>
      </c>
      <c r="E44" s="74">
        <v>77300</v>
      </c>
      <c r="F44" s="69"/>
      <c r="G44" s="69"/>
      <c r="H44" s="69"/>
      <c r="I44" s="74">
        <v>5500</v>
      </c>
      <c r="J44" s="26"/>
    </row>
    <row r="45" spans="1:10" ht="18.75">
      <c r="A45" s="23"/>
      <c r="B45" s="15">
        <v>223</v>
      </c>
      <c r="C45" s="14">
        <v>244</v>
      </c>
      <c r="D45" s="74">
        <v>0</v>
      </c>
      <c r="E45" s="74">
        <v>117900</v>
      </c>
      <c r="F45" s="69"/>
      <c r="G45" s="69"/>
      <c r="H45" s="69"/>
      <c r="I45" s="74">
        <v>3000</v>
      </c>
      <c r="J45" s="26"/>
    </row>
    <row r="46" spans="1:10" ht="18.75">
      <c r="A46" s="23"/>
      <c r="B46" s="10">
        <v>340</v>
      </c>
      <c r="C46" s="9">
        <v>244</v>
      </c>
      <c r="D46" s="75">
        <f>E46+F46+G46+H46+I46</f>
        <v>54400</v>
      </c>
      <c r="E46" s="75">
        <f>10400+36300</f>
        <v>46700</v>
      </c>
      <c r="F46" s="70"/>
      <c r="G46" s="70"/>
      <c r="H46" s="70"/>
      <c r="I46" s="75">
        <v>7700</v>
      </c>
      <c r="J46" s="27"/>
    </row>
    <row r="47" spans="1:10" ht="61.5" customHeight="1">
      <c r="A47" s="23" t="s">
        <v>32</v>
      </c>
      <c r="B47" s="14">
        <v>300</v>
      </c>
      <c r="C47" s="14" t="s">
        <v>17</v>
      </c>
      <c r="D47" s="74"/>
      <c r="E47" s="74"/>
      <c r="F47" s="69"/>
      <c r="G47" s="69"/>
      <c r="H47" s="69"/>
      <c r="I47" s="74"/>
      <c r="J47" s="26"/>
    </row>
    <row r="48" spans="1:10" ht="18.75">
      <c r="A48" s="23" t="s">
        <v>27</v>
      </c>
      <c r="B48" s="108">
        <v>310</v>
      </c>
      <c r="C48" s="108">
        <v>244</v>
      </c>
      <c r="D48" s="77"/>
      <c r="E48" s="77"/>
      <c r="F48" s="107">
        <v>0</v>
      </c>
      <c r="G48" s="107"/>
      <c r="H48" s="107"/>
      <c r="I48" s="105">
        <v>30000</v>
      </c>
      <c r="J48" s="106"/>
    </row>
    <row r="49" spans="1:10" ht="49.5" customHeight="1">
      <c r="A49" s="23" t="s">
        <v>33</v>
      </c>
      <c r="B49" s="108"/>
      <c r="C49" s="108"/>
      <c r="D49" s="78">
        <f>E49+F48+G48+H48+I48</f>
        <v>30000</v>
      </c>
      <c r="E49" s="78">
        <v>0</v>
      </c>
      <c r="F49" s="107"/>
      <c r="G49" s="107"/>
      <c r="H49" s="107"/>
      <c r="I49" s="105"/>
      <c r="J49" s="106"/>
    </row>
    <row r="50" spans="1:10" ht="34.5" customHeight="1">
      <c r="A50" s="23" t="s">
        <v>34</v>
      </c>
      <c r="B50" s="14">
        <v>320</v>
      </c>
      <c r="C50" s="14"/>
      <c r="D50" s="74"/>
      <c r="E50" s="74"/>
      <c r="F50" s="69"/>
      <c r="G50" s="69"/>
      <c r="H50" s="69"/>
      <c r="I50" s="74"/>
      <c r="J50" s="26"/>
    </row>
    <row r="51" spans="1:10" ht="56.25" customHeight="1">
      <c r="A51" s="23" t="s">
        <v>35</v>
      </c>
      <c r="B51" s="14">
        <v>400</v>
      </c>
      <c r="C51" s="14"/>
      <c r="D51" s="74"/>
      <c r="E51" s="74"/>
      <c r="F51" s="69"/>
      <c r="G51" s="69"/>
      <c r="H51" s="69"/>
      <c r="I51" s="74"/>
      <c r="J51" s="26"/>
    </row>
    <row r="52" spans="1:10" ht="18.75">
      <c r="A52" s="23" t="s">
        <v>36</v>
      </c>
      <c r="B52" s="108">
        <v>410</v>
      </c>
      <c r="C52" s="108">
        <v>610</v>
      </c>
      <c r="D52" s="105"/>
      <c r="E52" s="105"/>
      <c r="F52" s="107"/>
      <c r="G52" s="107"/>
      <c r="H52" s="107"/>
      <c r="I52" s="105"/>
      <c r="J52" s="106"/>
    </row>
    <row r="53" spans="1:10" ht="39" customHeight="1">
      <c r="A53" s="23" t="s">
        <v>37</v>
      </c>
      <c r="B53" s="108"/>
      <c r="C53" s="108"/>
      <c r="D53" s="105"/>
      <c r="E53" s="105"/>
      <c r="F53" s="107"/>
      <c r="G53" s="107"/>
      <c r="H53" s="107"/>
      <c r="I53" s="105"/>
      <c r="J53" s="106"/>
    </row>
    <row r="54" spans="1:10" ht="18.75">
      <c r="A54" s="23" t="s">
        <v>38</v>
      </c>
      <c r="B54" s="14">
        <v>420</v>
      </c>
      <c r="C54" s="14"/>
      <c r="D54" s="74"/>
      <c r="E54" s="74"/>
      <c r="F54" s="69"/>
      <c r="G54" s="69"/>
      <c r="H54" s="69"/>
      <c r="I54" s="74"/>
      <c r="J54" s="26"/>
    </row>
    <row r="55" spans="1:10" ht="42" customHeight="1">
      <c r="A55" s="23" t="s">
        <v>39</v>
      </c>
      <c r="B55" s="14">
        <v>500</v>
      </c>
      <c r="C55" s="14" t="s">
        <v>17</v>
      </c>
      <c r="D55" s="76">
        <f>E55</f>
        <v>0</v>
      </c>
      <c r="E55" s="76">
        <v>0</v>
      </c>
      <c r="F55" s="71"/>
      <c r="G55" s="71"/>
      <c r="H55" s="69"/>
      <c r="I55" s="74"/>
      <c r="J55" s="26"/>
    </row>
    <row r="56" spans="1:10" ht="37.5">
      <c r="A56" s="23" t="s">
        <v>40</v>
      </c>
      <c r="B56" s="14">
        <v>600</v>
      </c>
      <c r="C56" s="14" t="s">
        <v>17</v>
      </c>
      <c r="D56" s="76"/>
      <c r="E56" s="76"/>
      <c r="F56" s="71"/>
      <c r="G56" s="71"/>
      <c r="H56" s="69"/>
      <c r="I56" s="74"/>
      <c r="J56" s="26"/>
    </row>
  </sheetData>
  <sheetProtection/>
  <mergeCells count="58">
    <mergeCell ref="A4:J4"/>
    <mergeCell ref="A5:J5"/>
    <mergeCell ref="A6:J6"/>
    <mergeCell ref="A10:A13"/>
    <mergeCell ref="B10:B13"/>
    <mergeCell ref="C10:C13"/>
    <mergeCell ref="D10:J10"/>
    <mergeCell ref="D11:D13"/>
    <mergeCell ref="E11:J11"/>
    <mergeCell ref="E12:E13"/>
    <mergeCell ref="F16:F17"/>
    <mergeCell ref="G16:G17"/>
    <mergeCell ref="H16:H17"/>
    <mergeCell ref="I16:I17"/>
    <mergeCell ref="F12:F13"/>
    <mergeCell ref="G12:G13"/>
    <mergeCell ref="H12:H13"/>
    <mergeCell ref="I12:J12"/>
    <mergeCell ref="B16:B17"/>
    <mergeCell ref="C16:C17"/>
    <mergeCell ref="D16:D17"/>
    <mergeCell ref="E16:E17"/>
    <mergeCell ref="J16:J17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E38:E40"/>
    <mergeCell ref="F38:F40"/>
    <mergeCell ref="G38:G40"/>
    <mergeCell ref="H38:H40"/>
    <mergeCell ref="A38:A40"/>
    <mergeCell ref="B38:B40"/>
    <mergeCell ref="C38:C40"/>
    <mergeCell ref="D38:D40"/>
    <mergeCell ref="I38:I40"/>
    <mergeCell ref="J38:J40"/>
    <mergeCell ref="G52:G53"/>
    <mergeCell ref="H52:H53"/>
    <mergeCell ref="B48:B49"/>
    <mergeCell ref="C48:C49"/>
    <mergeCell ref="F48:F49"/>
    <mergeCell ref="G48:G49"/>
    <mergeCell ref="I52:I53"/>
    <mergeCell ref="J52:J53"/>
    <mergeCell ref="H48:H49"/>
    <mergeCell ref="I48:I49"/>
    <mergeCell ref="J48:J49"/>
    <mergeCell ref="B52:B53"/>
    <mergeCell ref="C52:C53"/>
    <mergeCell ref="D52:D53"/>
    <mergeCell ref="E52:E53"/>
    <mergeCell ref="F52:F53"/>
  </mergeCells>
  <hyperlinks>
    <hyperlink ref="A8" r:id="rId1" display="consultantplus://offline/ref=267C9A4B26167374021374D10DAB600480949FA5CAD18663CBFE16C19D8B9D6F48D576CF7B713819O628M"/>
    <hyperlink ref="F12" r:id="rId2" display="consultantplus://offline/ref=267C9A4B26167374021374D10DAB600480949AA2CBD68663CBFE16C19D8B9D6F48D576CD7A75O32EM"/>
  </hyperlinks>
  <printOptions/>
  <pageMargins left="0.75" right="0.75" top="0.53" bottom="0.49" header="0.5" footer="0.5"/>
  <pageSetup horizontalDpi="600" verticalDpi="600" orientation="portrait" paperSize="9" scale="46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C43" sqref="C43"/>
    </sheetView>
  </sheetViews>
  <sheetFormatPr defaultColWidth="9.00390625" defaultRowHeight="12.75"/>
  <cols>
    <col min="1" max="1" width="23.25390625" style="0" customWidth="1"/>
    <col min="2" max="2" width="9.25390625" style="0" bestFit="1" customWidth="1"/>
    <col min="3" max="3" width="9.25390625" style="6" bestFit="1" customWidth="1"/>
    <col min="4" max="4" width="16.75390625" style="0" customWidth="1"/>
    <col min="5" max="9" width="22.00390625" style="20" customWidth="1"/>
    <col min="10" max="10" width="19.125" style="20" customWidth="1"/>
  </cols>
  <sheetData>
    <row r="1" ht="15">
      <c r="A1" s="1"/>
    </row>
    <row r="2" spans="1:10" ht="15">
      <c r="A2" s="1"/>
      <c r="J2" s="31" t="s">
        <v>0</v>
      </c>
    </row>
    <row r="3" ht="15">
      <c r="A3" s="3"/>
    </row>
    <row r="4" spans="1:10" ht="2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21">
      <c r="A6" s="114" t="s">
        <v>126</v>
      </c>
      <c r="B6" s="114"/>
      <c r="C6" s="114"/>
      <c r="D6" s="114"/>
      <c r="E6" s="114"/>
      <c r="F6" s="114"/>
      <c r="G6" s="114"/>
      <c r="H6" s="114"/>
      <c r="I6" s="114"/>
      <c r="J6" s="114"/>
    </row>
    <row r="7" ht="15">
      <c r="A7" s="4"/>
    </row>
    <row r="8" ht="14.25">
      <c r="A8" s="5" t="s">
        <v>3</v>
      </c>
    </row>
    <row r="9" ht="15">
      <c r="A9" s="3"/>
    </row>
    <row r="10" spans="1:10" ht="33" customHeight="1">
      <c r="A10" s="115" t="s">
        <v>4</v>
      </c>
      <c r="B10" s="115" t="s">
        <v>5</v>
      </c>
      <c r="C10" s="115" t="s">
        <v>6</v>
      </c>
      <c r="D10" s="116" t="s">
        <v>7</v>
      </c>
      <c r="E10" s="116"/>
      <c r="F10" s="116"/>
      <c r="G10" s="116"/>
      <c r="H10" s="116"/>
      <c r="I10" s="116"/>
      <c r="J10" s="116"/>
    </row>
    <row r="11" spans="1:10" ht="15">
      <c r="A11" s="115"/>
      <c r="B11" s="115"/>
      <c r="C11" s="115"/>
      <c r="D11" s="117" t="s">
        <v>8</v>
      </c>
      <c r="E11" s="117" t="s">
        <v>9</v>
      </c>
      <c r="F11" s="117"/>
      <c r="G11" s="117"/>
      <c r="H11" s="117"/>
      <c r="I11" s="117"/>
      <c r="J11" s="117"/>
    </row>
    <row r="12" spans="1:10" ht="74.25" customHeight="1">
      <c r="A12" s="115"/>
      <c r="B12" s="115"/>
      <c r="C12" s="115"/>
      <c r="D12" s="117"/>
      <c r="E12" s="117" t="s">
        <v>10</v>
      </c>
      <c r="F12" s="112" t="s">
        <v>11</v>
      </c>
      <c r="G12" s="113" t="s">
        <v>12</v>
      </c>
      <c r="H12" s="113" t="s">
        <v>13</v>
      </c>
      <c r="I12" s="113" t="s">
        <v>14</v>
      </c>
      <c r="J12" s="113"/>
    </row>
    <row r="13" spans="1:10" ht="108" customHeight="1">
      <c r="A13" s="115"/>
      <c r="B13" s="115"/>
      <c r="C13" s="115"/>
      <c r="D13" s="117"/>
      <c r="E13" s="117"/>
      <c r="F13" s="112"/>
      <c r="G13" s="113"/>
      <c r="H13" s="113"/>
      <c r="I13" s="30" t="s">
        <v>8</v>
      </c>
      <c r="J13" s="30" t="s">
        <v>15</v>
      </c>
    </row>
    <row r="14" spans="1:10" ht="20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7.5" customHeight="1">
      <c r="A15" s="21" t="s">
        <v>16</v>
      </c>
      <c r="B15" s="28">
        <v>100</v>
      </c>
      <c r="C15" s="28" t="s">
        <v>17</v>
      </c>
      <c r="D15" s="73">
        <f>E15+F15+G15+H15+I15</f>
        <v>5140200</v>
      </c>
      <c r="E15" s="73">
        <v>5086300</v>
      </c>
      <c r="F15" s="68">
        <f>F23</f>
        <v>0</v>
      </c>
      <c r="G15" s="68"/>
      <c r="H15" s="68"/>
      <c r="I15" s="73">
        <v>53900</v>
      </c>
      <c r="J15" s="29"/>
    </row>
    <row r="16" spans="1:10" ht="18" customHeight="1">
      <c r="A16" s="22" t="s">
        <v>9</v>
      </c>
      <c r="B16" s="108">
        <v>110</v>
      </c>
      <c r="C16" s="108">
        <v>120</v>
      </c>
      <c r="D16" s="107"/>
      <c r="E16" s="107" t="s">
        <v>17</v>
      </c>
      <c r="F16" s="107" t="s">
        <v>17</v>
      </c>
      <c r="G16" s="107" t="s">
        <v>17</v>
      </c>
      <c r="H16" s="107" t="s">
        <v>17</v>
      </c>
      <c r="I16" s="107"/>
      <c r="J16" s="106" t="s">
        <v>17</v>
      </c>
    </row>
    <row r="17" spans="1:10" ht="39" customHeight="1">
      <c r="A17" s="23" t="s">
        <v>18</v>
      </c>
      <c r="B17" s="108"/>
      <c r="C17" s="108"/>
      <c r="D17" s="107"/>
      <c r="E17" s="107"/>
      <c r="F17" s="107"/>
      <c r="G17" s="107"/>
      <c r="H17" s="107"/>
      <c r="I17" s="107"/>
      <c r="J17" s="106"/>
    </row>
    <row r="18" spans="1:10" ht="18.75">
      <c r="A18" s="23"/>
      <c r="B18" s="15"/>
      <c r="C18" s="14"/>
      <c r="D18" s="69"/>
      <c r="E18" s="69"/>
      <c r="F18" s="69"/>
      <c r="G18" s="69"/>
      <c r="H18" s="69"/>
      <c r="I18" s="69"/>
      <c r="J18" s="26"/>
    </row>
    <row r="19" spans="1:10" ht="56.25">
      <c r="A19" s="23" t="s">
        <v>19</v>
      </c>
      <c r="B19" s="14">
        <v>120</v>
      </c>
      <c r="C19" s="14">
        <v>130</v>
      </c>
      <c r="D19" s="69"/>
      <c r="E19" s="69"/>
      <c r="F19" s="69" t="s">
        <v>17</v>
      </c>
      <c r="G19" s="69" t="s">
        <v>17</v>
      </c>
      <c r="H19" s="69"/>
      <c r="I19" s="73">
        <v>53900</v>
      </c>
      <c r="J19" s="26"/>
    </row>
    <row r="20" spans="1:10" ht="18.75">
      <c r="A20" s="23"/>
      <c r="B20" s="15"/>
      <c r="C20" s="14"/>
      <c r="D20" s="26"/>
      <c r="E20" s="26"/>
      <c r="F20" s="26"/>
      <c r="G20" s="26"/>
      <c r="H20" s="26"/>
      <c r="I20" s="26"/>
      <c r="J20" s="26"/>
    </row>
    <row r="21" spans="1:10" ht="97.5" customHeight="1">
      <c r="A21" s="23" t="s">
        <v>20</v>
      </c>
      <c r="B21" s="14">
        <v>130</v>
      </c>
      <c r="C21" s="14"/>
      <c r="D21" s="26"/>
      <c r="E21" s="26" t="s">
        <v>17</v>
      </c>
      <c r="F21" s="26" t="s">
        <v>17</v>
      </c>
      <c r="G21" s="26" t="s">
        <v>17</v>
      </c>
      <c r="H21" s="26" t="s">
        <v>17</v>
      </c>
      <c r="I21" s="26"/>
      <c r="J21" s="26" t="s">
        <v>17</v>
      </c>
    </row>
    <row r="22" spans="1:10" ht="197.25" customHeight="1">
      <c r="A22" s="23" t="s">
        <v>21</v>
      </c>
      <c r="B22" s="14">
        <v>140</v>
      </c>
      <c r="C22" s="14"/>
      <c r="D22" s="26"/>
      <c r="E22" s="26" t="s">
        <v>17</v>
      </c>
      <c r="F22" s="26" t="s">
        <v>17</v>
      </c>
      <c r="G22" s="26" t="s">
        <v>17</v>
      </c>
      <c r="H22" s="26" t="s">
        <v>17</v>
      </c>
      <c r="I22" s="26"/>
      <c r="J22" s="26" t="s">
        <v>17</v>
      </c>
    </row>
    <row r="23" spans="1:10" ht="58.5" customHeight="1">
      <c r="A23" s="23" t="s">
        <v>22</v>
      </c>
      <c r="B23" s="14">
        <v>150</v>
      </c>
      <c r="C23" s="14">
        <v>180</v>
      </c>
      <c r="D23" s="69">
        <f>F23</f>
        <v>0</v>
      </c>
      <c r="E23" s="69" t="s">
        <v>17</v>
      </c>
      <c r="F23" s="69">
        <v>0</v>
      </c>
      <c r="G23" s="69"/>
      <c r="H23" s="69" t="s">
        <v>17</v>
      </c>
      <c r="I23" s="69" t="s">
        <v>17</v>
      </c>
      <c r="J23" s="26" t="s">
        <v>17</v>
      </c>
    </row>
    <row r="24" spans="1:10" ht="18.75">
      <c r="A24" s="23" t="s">
        <v>23</v>
      </c>
      <c r="B24" s="14">
        <v>160</v>
      </c>
      <c r="C24" s="14"/>
      <c r="D24" s="69"/>
      <c r="E24" s="69" t="s">
        <v>17</v>
      </c>
      <c r="F24" s="69" t="s">
        <v>17</v>
      </c>
      <c r="G24" s="69" t="s">
        <v>17</v>
      </c>
      <c r="H24" s="69" t="s">
        <v>17</v>
      </c>
      <c r="I24" s="69"/>
      <c r="J24" s="26"/>
    </row>
    <row r="25" spans="1:10" ht="61.5" customHeight="1">
      <c r="A25" s="23" t="s">
        <v>24</v>
      </c>
      <c r="B25" s="14">
        <v>180</v>
      </c>
      <c r="C25" s="14" t="s">
        <v>17</v>
      </c>
      <c r="D25" s="69"/>
      <c r="E25" s="69" t="s">
        <v>17</v>
      </c>
      <c r="F25" s="69" t="s">
        <v>17</v>
      </c>
      <c r="G25" s="69" t="s">
        <v>17</v>
      </c>
      <c r="H25" s="69" t="s">
        <v>17</v>
      </c>
      <c r="I25" s="69"/>
      <c r="J25" s="26" t="s">
        <v>17</v>
      </c>
    </row>
    <row r="26" spans="1:10" ht="18.75">
      <c r="A26" s="23"/>
      <c r="B26" s="15"/>
      <c r="C26" s="14"/>
      <c r="D26" s="69"/>
      <c r="E26" s="69"/>
      <c r="F26" s="69"/>
      <c r="G26" s="69"/>
      <c r="H26" s="69"/>
      <c r="I26" s="69"/>
      <c r="J26" s="26"/>
    </row>
    <row r="27" spans="1:10" ht="40.5" customHeight="1">
      <c r="A27" s="21" t="s">
        <v>25</v>
      </c>
      <c r="B27" s="28">
        <v>200</v>
      </c>
      <c r="C27" s="28" t="s">
        <v>17</v>
      </c>
      <c r="D27" s="73">
        <f>E27+F27+G27+H27+I27</f>
        <v>5140200</v>
      </c>
      <c r="E27" s="73">
        <f>E29+E31+E32+E33+E42+E44+E46+E49+E43+E45</f>
        <v>5086300</v>
      </c>
      <c r="F27" s="68">
        <f>F28+F33+F44</f>
        <v>0</v>
      </c>
      <c r="G27" s="68">
        <f>G28+G35++G43+G44</f>
        <v>0</v>
      </c>
      <c r="H27" s="68">
        <f>H28+H35++H43+H44</f>
        <v>0</v>
      </c>
      <c r="I27" s="73">
        <f>I28+I35+I43+I44+I29+I32+I46+I48+I45</f>
        <v>53900</v>
      </c>
      <c r="J27" s="29"/>
    </row>
    <row r="28" spans="1:10" ht="64.5" customHeight="1">
      <c r="A28" s="23" t="s">
        <v>26</v>
      </c>
      <c r="B28" s="14">
        <v>210</v>
      </c>
      <c r="C28" s="14"/>
      <c r="D28" s="74">
        <f>D29+D31+D32</f>
        <v>3636800</v>
      </c>
      <c r="E28" s="74">
        <f>E29+E31+E32</f>
        <v>3636800</v>
      </c>
      <c r="F28" s="69">
        <f>F29+F32</f>
        <v>0</v>
      </c>
      <c r="G28" s="69">
        <f>G29+G32</f>
        <v>0</v>
      </c>
      <c r="H28" s="69">
        <f>H29+H32</f>
        <v>0</v>
      </c>
      <c r="I28" s="74">
        <v>0</v>
      </c>
      <c r="J28" s="26"/>
    </row>
    <row r="29" spans="1:10" ht="18.75">
      <c r="A29" s="22" t="s">
        <v>27</v>
      </c>
      <c r="B29" s="108">
        <v>211</v>
      </c>
      <c r="C29" s="108">
        <v>111</v>
      </c>
      <c r="D29" s="105">
        <f>E29+F29+G29+H29+I29</f>
        <v>2677600</v>
      </c>
      <c r="E29" s="105">
        <v>2677600</v>
      </c>
      <c r="F29" s="107"/>
      <c r="G29" s="107"/>
      <c r="H29" s="107"/>
      <c r="I29" s="105">
        <v>0</v>
      </c>
      <c r="J29" s="106"/>
    </row>
    <row r="30" spans="1:10" ht="22.5" customHeight="1">
      <c r="A30" s="23" t="s">
        <v>83</v>
      </c>
      <c r="B30" s="108"/>
      <c r="C30" s="108"/>
      <c r="D30" s="105"/>
      <c r="E30" s="105"/>
      <c r="F30" s="107"/>
      <c r="G30" s="107"/>
      <c r="H30" s="107"/>
      <c r="I30" s="105"/>
      <c r="J30" s="106"/>
    </row>
    <row r="31" spans="1:10" ht="56.25">
      <c r="A31" s="23" t="s">
        <v>82</v>
      </c>
      <c r="B31" s="15"/>
      <c r="C31" s="14">
        <v>119</v>
      </c>
      <c r="D31" s="74">
        <f>E31</f>
        <v>808700</v>
      </c>
      <c r="E31" s="74">
        <v>808700</v>
      </c>
      <c r="F31" s="69"/>
      <c r="G31" s="69"/>
      <c r="H31" s="69"/>
      <c r="I31" s="74"/>
      <c r="J31" s="26"/>
    </row>
    <row r="32" spans="1:10" ht="60" customHeight="1">
      <c r="A32" s="23" t="s">
        <v>28</v>
      </c>
      <c r="B32" s="14"/>
      <c r="C32" s="14">
        <v>122</v>
      </c>
      <c r="D32" s="74">
        <f>E32+F32+G32+H32+I32</f>
        <v>150500</v>
      </c>
      <c r="E32" s="74">
        <f>2100+15700+21000+111700</f>
        <v>150500</v>
      </c>
      <c r="F32" s="69">
        <v>0</v>
      </c>
      <c r="G32" s="69"/>
      <c r="H32" s="69"/>
      <c r="I32" s="74">
        <v>0</v>
      </c>
      <c r="J32" s="26"/>
    </row>
    <row r="33" spans="1:10" ht="60" customHeight="1">
      <c r="A33" s="23" t="s">
        <v>28</v>
      </c>
      <c r="B33" s="14">
        <v>220</v>
      </c>
      <c r="C33" s="14">
        <v>113</v>
      </c>
      <c r="D33" s="74">
        <f>E33+F33+G33+H33+I33</f>
        <v>0</v>
      </c>
      <c r="E33" s="74">
        <v>0</v>
      </c>
      <c r="F33" s="69">
        <v>0</v>
      </c>
      <c r="G33" s="69"/>
      <c r="H33" s="69"/>
      <c r="I33" s="74">
        <v>0</v>
      </c>
      <c r="J33" s="26"/>
    </row>
    <row r="34" spans="1:10" ht="21" customHeight="1">
      <c r="A34" s="24" t="s">
        <v>27</v>
      </c>
      <c r="B34" s="15"/>
      <c r="C34" s="14"/>
      <c r="D34" s="74"/>
      <c r="E34" s="74"/>
      <c r="F34" s="69"/>
      <c r="G34" s="69"/>
      <c r="H34" s="69"/>
      <c r="I34" s="74"/>
      <c r="J34" s="26"/>
    </row>
    <row r="35" spans="1:10" ht="60.75" customHeight="1">
      <c r="A35" s="23" t="s">
        <v>29</v>
      </c>
      <c r="B35" s="14">
        <v>230</v>
      </c>
      <c r="C35" s="14">
        <v>852</v>
      </c>
      <c r="D35" s="74">
        <f>E35+F35+G35+H35+I35</f>
        <v>2700</v>
      </c>
      <c r="E35" s="74">
        <v>0</v>
      </c>
      <c r="F35" s="69"/>
      <c r="G35" s="69"/>
      <c r="H35" s="69"/>
      <c r="I35" s="74">
        <v>2700</v>
      </c>
      <c r="J35" s="26"/>
    </row>
    <row r="36" spans="1:10" ht="60.75" customHeight="1">
      <c r="A36" s="23" t="s">
        <v>29</v>
      </c>
      <c r="B36" s="14">
        <v>230</v>
      </c>
      <c r="C36" s="14">
        <v>853</v>
      </c>
      <c r="D36" s="74">
        <f>E36+F36+G36+H36+I36</f>
        <v>0</v>
      </c>
      <c r="E36" s="74">
        <v>0</v>
      </c>
      <c r="F36" s="69"/>
      <c r="G36" s="69"/>
      <c r="H36" s="69"/>
      <c r="I36" s="74">
        <v>0</v>
      </c>
      <c r="J36" s="26"/>
    </row>
    <row r="37" spans="1:10" ht="18.75" customHeight="1">
      <c r="A37" s="23" t="s">
        <v>27</v>
      </c>
      <c r="B37" s="15"/>
      <c r="C37" s="14"/>
      <c r="D37" s="74"/>
      <c r="E37" s="74"/>
      <c r="F37" s="69"/>
      <c r="G37" s="69"/>
      <c r="H37" s="69"/>
      <c r="I37" s="74"/>
      <c r="J37" s="26"/>
    </row>
    <row r="38" spans="1:10" ht="30" customHeight="1">
      <c r="A38" s="109" t="s">
        <v>81</v>
      </c>
      <c r="B38" s="108">
        <v>240</v>
      </c>
      <c r="C38" s="108"/>
      <c r="D38" s="105">
        <v>0</v>
      </c>
      <c r="E38" s="105">
        <v>0</v>
      </c>
      <c r="F38" s="107"/>
      <c r="G38" s="107"/>
      <c r="H38" s="107"/>
      <c r="I38" s="105">
        <v>0</v>
      </c>
      <c r="J38" s="106"/>
    </row>
    <row r="39" spans="1:10" ht="21" customHeight="1">
      <c r="A39" s="110"/>
      <c r="B39" s="108"/>
      <c r="C39" s="108"/>
      <c r="D39" s="105"/>
      <c r="E39" s="105"/>
      <c r="F39" s="107"/>
      <c r="G39" s="107"/>
      <c r="H39" s="107"/>
      <c r="I39" s="105"/>
      <c r="J39" s="106"/>
    </row>
    <row r="40" spans="1:10" ht="6" customHeight="1">
      <c r="A40" s="111"/>
      <c r="B40" s="108"/>
      <c r="C40" s="108"/>
      <c r="D40" s="105"/>
      <c r="E40" s="105"/>
      <c r="F40" s="107"/>
      <c r="G40" s="107"/>
      <c r="H40" s="107"/>
      <c r="I40" s="105"/>
      <c r="J40" s="106"/>
    </row>
    <row r="41" spans="1:10" ht="18.75">
      <c r="A41" s="23"/>
      <c r="B41" s="15"/>
      <c r="C41" s="14"/>
      <c r="D41" s="74"/>
      <c r="E41" s="74"/>
      <c r="F41" s="69"/>
      <c r="G41" s="69"/>
      <c r="H41" s="69"/>
      <c r="I41" s="74"/>
      <c r="J41" s="26"/>
    </row>
    <row r="42" spans="1:10" ht="96" customHeight="1">
      <c r="A42" s="23" t="s">
        <v>30</v>
      </c>
      <c r="B42" s="14">
        <v>221</v>
      </c>
      <c r="C42" s="14">
        <v>244</v>
      </c>
      <c r="D42" s="74">
        <f>E42+F42+G42+H42+I42</f>
        <v>40000</v>
      </c>
      <c r="E42" s="74">
        <v>40000</v>
      </c>
      <c r="F42" s="69"/>
      <c r="G42" s="69"/>
      <c r="H42" s="69"/>
      <c r="I42" s="74">
        <v>0</v>
      </c>
      <c r="J42" s="26"/>
    </row>
    <row r="43" spans="1:10" ht="96" customHeight="1">
      <c r="A43" s="23" t="s">
        <v>30</v>
      </c>
      <c r="B43" s="14">
        <v>226</v>
      </c>
      <c r="C43" s="14">
        <v>244</v>
      </c>
      <c r="D43" s="74">
        <f>E43+F43+G43+H43+I43</f>
        <v>1132200</v>
      </c>
      <c r="E43" s="74">
        <v>1127200</v>
      </c>
      <c r="F43" s="69"/>
      <c r="G43" s="69"/>
      <c r="H43" s="69"/>
      <c r="I43" s="74">
        <v>5000</v>
      </c>
      <c r="J43" s="26"/>
    </row>
    <row r="44" spans="1:10" ht="67.5" customHeight="1">
      <c r="A44" s="23" t="s">
        <v>31</v>
      </c>
      <c r="B44" s="14">
        <v>225</v>
      </c>
      <c r="C44" s="14">
        <v>244</v>
      </c>
      <c r="D44" s="74">
        <f>E44+F44+G44+H44+I44</f>
        <v>110800</v>
      </c>
      <c r="E44" s="74">
        <v>105300</v>
      </c>
      <c r="F44" s="69"/>
      <c r="G44" s="69"/>
      <c r="H44" s="69"/>
      <c r="I44" s="74">
        <v>5500</v>
      </c>
      <c r="J44" s="26"/>
    </row>
    <row r="45" spans="1:10" ht="18.75">
      <c r="A45" s="23"/>
      <c r="B45" s="15">
        <v>223</v>
      </c>
      <c r="C45" s="14">
        <v>244</v>
      </c>
      <c r="D45" s="74">
        <v>0</v>
      </c>
      <c r="E45" s="74">
        <v>122600</v>
      </c>
      <c r="F45" s="69"/>
      <c r="G45" s="69"/>
      <c r="H45" s="69"/>
      <c r="I45" s="74">
        <v>3000</v>
      </c>
      <c r="J45" s="26"/>
    </row>
    <row r="46" spans="1:10" ht="18.75">
      <c r="A46" s="23"/>
      <c r="B46" s="10">
        <v>340</v>
      </c>
      <c r="C46" s="9">
        <v>244</v>
      </c>
      <c r="D46" s="75">
        <f>E46+F46+G46+H46+I46</f>
        <v>62100</v>
      </c>
      <c r="E46" s="75">
        <f>10400+44000</f>
        <v>54400</v>
      </c>
      <c r="F46" s="70"/>
      <c r="G46" s="70"/>
      <c r="H46" s="70"/>
      <c r="I46" s="75">
        <v>7700</v>
      </c>
      <c r="J46" s="27"/>
    </row>
    <row r="47" spans="1:10" ht="61.5" customHeight="1">
      <c r="A47" s="23" t="s">
        <v>32</v>
      </c>
      <c r="B47" s="14">
        <v>300</v>
      </c>
      <c r="C47" s="14" t="s">
        <v>17</v>
      </c>
      <c r="D47" s="74"/>
      <c r="E47" s="74"/>
      <c r="F47" s="69"/>
      <c r="G47" s="69"/>
      <c r="H47" s="69"/>
      <c r="I47" s="74"/>
      <c r="J47" s="26"/>
    </row>
    <row r="48" spans="1:10" ht="18.75">
      <c r="A48" s="23" t="s">
        <v>27</v>
      </c>
      <c r="B48" s="108">
        <v>310</v>
      </c>
      <c r="C48" s="108">
        <v>244</v>
      </c>
      <c r="D48" s="77"/>
      <c r="E48" s="77"/>
      <c r="F48" s="107">
        <v>0</v>
      </c>
      <c r="G48" s="107"/>
      <c r="H48" s="107"/>
      <c r="I48" s="105">
        <v>30000</v>
      </c>
      <c r="J48" s="106"/>
    </row>
    <row r="49" spans="1:10" ht="49.5" customHeight="1">
      <c r="A49" s="23" t="s">
        <v>33</v>
      </c>
      <c r="B49" s="108"/>
      <c r="C49" s="108"/>
      <c r="D49" s="78">
        <f>E49+F48+G48+H48+I48</f>
        <v>30000</v>
      </c>
      <c r="E49" s="78">
        <v>0</v>
      </c>
      <c r="F49" s="107"/>
      <c r="G49" s="107"/>
      <c r="H49" s="107"/>
      <c r="I49" s="105"/>
      <c r="J49" s="106"/>
    </row>
    <row r="50" spans="1:10" ht="34.5" customHeight="1">
      <c r="A50" s="23" t="s">
        <v>34</v>
      </c>
      <c r="B50" s="14">
        <v>320</v>
      </c>
      <c r="C50" s="14"/>
      <c r="D50" s="74"/>
      <c r="E50" s="74"/>
      <c r="F50" s="69"/>
      <c r="G50" s="69"/>
      <c r="H50" s="69"/>
      <c r="I50" s="74"/>
      <c r="J50" s="26"/>
    </row>
    <row r="51" spans="1:10" ht="56.25" customHeight="1">
      <c r="A51" s="23" t="s">
        <v>35</v>
      </c>
      <c r="B51" s="14">
        <v>400</v>
      </c>
      <c r="C51" s="14"/>
      <c r="D51" s="74"/>
      <c r="E51" s="74"/>
      <c r="F51" s="69"/>
      <c r="G51" s="69"/>
      <c r="H51" s="69"/>
      <c r="I51" s="74"/>
      <c r="J51" s="26"/>
    </row>
    <row r="52" spans="1:10" ht="18.75">
      <c r="A52" s="23" t="s">
        <v>36</v>
      </c>
      <c r="B52" s="108">
        <v>410</v>
      </c>
      <c r="C52" s="108">
        <v>610</v>
      </c>
      <c r="D52" s="105"/>
      <c r="E52" s="105"/>
      <c r="F52" s="107"/>
      <c r="G52" s="107"/>
      <c r="H52" s="107"/>
      <c r="I52" s="105"/>
      <c r="J52" s="106"/>
    </row>
    <row r="53" spans="1:10" ht="39" customHeight="1">
      <c r="A53" s="23" t="s">
        <v>37</v>
      </c>
      <c r="B53" s="108"/>
      <c r="C53" s="108"/>
      <c r="D53" s="105"/>
      <c r="E53" s="105"/>
      <c r="F53" s="107"/>
      <c r="G53" s="107"/>
      <c r="H53" s="107"/>
      <c r="I53" s="105"/>
      <c r="J53" s="106"/>
    </row>
    <row r="54" spans="1:10" ht="18.75">
      <c r="A54" s="23" t="s">
        <v>38</v>
      </c>
      <c r="B54" s="14">
        <v>420</v>
      </c>
      <c r="C54" s="14"/>
      <c r="D54" s="74"/>
      <c r="E54" s="74"/>
      <c r="F54" s="69"/>
      <c r="G54" s="69"/>
      <c r="H54" s="69"/>
      <c r="I54" s="74"/>
      <c r="J54" s="26"/>
    </row>
    <row r="55" spans="1:10" ht="42" customHeight="1">
      <c r="A55" s="23" t="s">
        <v>39</v>
      </c>
      <c r="B55" s="14">
        <v>500</v>
      </c>
      <c r="C55" s="14" t="s">
        <v>17</v>
      </c>
      <c r="D55" s="76">
        <f>E55</f>
        <v>0</v>
      </c>
      <c r="E55" s="76">
        <v>0</v>
      </c>
      <c r="F55" s="71"/>
      <c r="G55" s="71"/>
      <c r="H55" s="69"/>
      <c r="I55" s="74"/>
      <c r="J55" s="26"/>
    </row>
    <row r="56" spans="1:10" ht="37.5">
      <c r="A56" s="23" t="s">
        <v>40</v>
      </c>
      <c r="B56" s="14">
        <v>600</v>
      </c>
      <c r="C56" s="14" t="s">
        <v>17</v>
      </c>
      <c r="D56" s="76"/>
      <c r="E56" s="76"/>
      <c r="F56" s="71"/>
      <c r="G56" s="71"/>
      <c r="H56" s="69"/>
      <c r="I56" s="74"/>
      <c r="J56" s="26"/>
    </row>
  </sheetData>
  <sheetProtection/>
  <mergeCells count="58">
    <mergeCell ref="H52:H53"/>
    <mergeCell ref="I52:I53"/>
    <mergeCell ref="J52:J53"/>
    <mergeCell ref="B52:B53"/>
    <mergeCell ref="C52:C53"/>
    <mergeCell ref="D52:D53"/>
    <mergeCell ref="E52:E53"/>
    <mergeCell ref="F52:F53"/>
    <mergeCell ref="G52:G53"/>
    <mergeCell ref="I38:I40"/>
    <mergeCell ref="J38:J40"/>
    <mergeCell ref="B48:B49"/>
    <mergeCell ref="C48:C49"/>
    <mergeCell ref="F48:F49"/>
    <mergeCell ref="G48:G49"/>
    <mergeCell ref="H48:H49"/>
    <mergeCell ref="I48:I49"/>
    <mergeCell ref="J48:J49"/>
    <mergeCell ref="I29:I30"/>
    <mergeCell ref="J29:J30"/>
    <mergeCell ref="A38:A40"/>
    <mergeCell ref="B38:B40"/>
    <mergeCell ref="C38:C40"/>
    <mergeCell ref="D38:D40"/>
    <mergeCell ref="E38:E40"/>
    <mergeCell ref="F38:F40"/>
    <mergeCell ref="G38:G40"/>
    <mergeCell ref="H38:H40"/>
    <mergeCell ref="H16:H17"/>
    <mergeCell ref="I16:I17"/>
    <mergeCell ref="J16:J17"/>
    <mergeCell ref="B29:B30"/>
    <mergeCell ref="C29:C30"/>
    <mergeCell ref="D29:D30"/>
    <mergeCell ref="E29:E30"/>
    <mergeCell ref="F29:F30"/>
    <mergeCell ref="G29:G30"/>
    <mergeCell ref="H29:H30"/>
    <mergeCell ref="F12:F13"/>
    <mergeCell ref="G12:G13"/>
    <mergeCell ref="H12:H13"/>
    <mergeCell ref="I12:J12"/>
    <mergeCell ref="B16:B17"/>
    <mergeCell ref="C16:C17"/>
    <mergeCell ref="D16:D17"/>
    <mergeCell ref="E16:E17"/>
    <mergeCell ref="F16:F17"/>
    <mergeCell ref="G16:G17"/>
    <mergeCell ref="A4:J4"/>
    <mergeCell ref="A5:J5"/>
    <mergeCell ref="A6:J6"/>
    <mergeCell ref="A10:A13"/>
    <mergeCell ref="B10:B13"/>
    <mergeCell ref="C10:C13"/>
    <mergeCell ref="D10:J10"/>
    <mergeCell ref="D11:D13"/>
    <mergeCell ref="E11:J11"/>
    <mergeCell ref="E12:E13"/>
  </mergeCells>
  <hyperlinks>
    <hyperlink ref="A8" r:id="rId1" display="consultantplus://offline/ref=267C9A4B26167374021374D10DAB600480949FA5CAD18663CBFE16C19D8B9D6F48D576CF7B713819O628M"/>
    <hyperlink ref="F12" r:id="rId2" display="consultantplus://offline/ref=267C9A4B26167374021374D10DAB600480949AA2CBD68663CBFE16C19D8B9D6F48D576CD7A75O32EM"/>
  </hyperlinks>
  <printOptions/>
  <pageMargins left="0.75" right="0.75" top="0.53" bottom="0.49" header="0.5" footer="0.5"/>
  <pageSetup horizontalDpi="600" verticalDpi="600" orientation="portrait" paperSize="9" scale="46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H43" sqref="H43"/>
    </sheetView>
  </sheetViews>
  <sheetFormatPr defaultColWidth="9.00390625" defaultRowHeight="12.75"/>
  <cols>
    <col min="1" max="1" width="23.25390625" style="0" customWidth="1"/>
    <col min="2" max="2" width="9.25390625" style="0" bestFit="1" customWidth="1"/>
    <col min="3" max="3" width="9.25390625" style="6" bestFit="1" customWidth="1"/>
    <col min="4" max="4" width="16.75390625" style="0" customWidth="1"/>
    <col min="5" max="9" width="22.00390625" style="20" customWidth="1"/>
    <col min="10" max="10" width="19.125" style="20" customWidth="1"/>
  </cols>
  <sheetData>
    <row r="1" ht="15">
      <c r="A1" s="1"/>
    </row>
    <row r="2" spans="1:10" ht="15">
      <c r="A2" s="1"/>
      <c r="J2" s="31" t="s">
        <v>0</v>
      </c>
    </row>
    <row r="3" ht="15">
      <c r="A3" s="3"/>
    </row>
    <row r="4" spans="1:10" ht="2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21">
      <c r="A6" s="114" t="s">
        <v>130</v>
      </c>
      <c r="B6" s="114"/>
      <c r="C6" s="114"/>
      <c r="D6" s="114"/>
      <c r="E6" s="114"/>
      <c r="F6" s="114"/>
      <c r="G6" s="114"/>
      <c r="H6" s="114"/>
      <c r="I6" s="114"/>
      <c r="J6" s="114"/>
    </row>
    <row r="7" ht="15">
      <c r="A7" s="4"/>
    </row>
    <row r="8" ht="14.25">
      <c r="A8" s="5" t="s">
        <v>3</v>
      </c>
    </row>
    <row r="9" ht="15">
      <c r="A9" s="3"/>
    </row>
    <row r="10" spans="1:10" ht="33" customHeight="1">
      <c r="A10" s="115" t="s">
        <v>4</v>
      </c>
      <c r="B10" s="115" t="s">
        <v>5</v>
      </c>
      <c r="C10" s="115" t="s">
        <v>6</v>
      </c>
      <c r="D10" s="116" t="s">
        <v>7</v>
      </c>
      <c r="E10" s="116"/>
      <c r="F10" s="116"/>
      <c r="G10" s="116"/>
      <c r="H10" s="116"/>
      <c r="I10" s="116"/>
      <c r="J10" s="116"/>
    </row>
    <row r="11" spans="1:10" ht="15">
      <c r="A11" s="115"/>
      <c r="B11" s="115"/>
      <c r="C11" s="115"/>
      <c r="D11" s="117" t="s">
        <v>8</v>
      </c>
      <c r="E11" s="117" t="s">
        <v>9</v>
      </c>
      <c r="F11" s="117"/>
      <c r="G11" s="117"/>
      <c r="H11" s="117"/>
      <c r="I11" s="117"/>
      <c r="J11" s="117"/>
    </row>
    <row r="12" spans="1:10" ht="74.25" customHeight="1">
      <c r="A12" s="115"/>
      <c r="B12" s="115"/>
      <c r="C12" s="115"/>
      <c r="D12" s="117"/>
      <c r="E12" s="117" t="s">
        <v>10</v>
      </c>
      <c r="F12" s="112" t="s">
        <v>11</v>
      </c>
      <c r="G12" s="113" t="s">
        <v>12</v>
      </c>
      <c r="H12" s="113" t="s">
        <v>13</v>
      </c>
      <c r="I12" s="113" t="s">
        <v>14</v>
      </c>
      <c r="J12" s="113"/>
    </row>
    <row r="13" spans="1:10" ht="108" customHeight="1">
      <c r="A13" s="115"/>
      <c r="B13" s="115"/>
      <c r="C13" s="115"/>
      <c r="D13" s="117"/>
      <c r="E13" s="117"/>
      <c r="F13" s="112"/>
      <c r="G13" s="113"/>
      <c r="H13" s="113"/>
      <c r="I13" s="30" t="s">
        <v>8</v>
      </c>
      <c r="J13" s="30" t="s">
        <v>15</v>
      </c>
    </row>
    <row r="14" spans="1:10" ht="20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7.5" customHeight="1">
      <c r="A15" s="21" t="s">
        <v>16</v>
      </c>
      <c r="B15" s="28">
        <v>100</v>
      </c>
      <c r="C15" s="28" t="s">
        <v>17</v>
      </c>
      <c r="D15" s="73">
        <f>E15+F15+G15+H15+I15</f>
        <v>5121100</v>
      </c>
      <c r="E15" s="73">
        <v>5067200</v>
      </c>
      <c r="F15" s="68">
        <f>F23</f>
        <v>0</v>
      </c>
      <c r="G15" s="68"/>
      <c r="H15" s="68"/>
      <c r="I15" s="73">
        <v>53900</v>
      </c>
      <c r="J15" s="29"/>
    </row>
    <row r="16" spans="1:10" ht="18" customHeight="1">
      <c r="A16" s="22" t="s">
        <v>9</v>
      </c>
      <c r="B16" s="108">
        <v>110</v>
      </c>
      <c r="C16" s="108">
        <v>120</v>
      </c>
      <c r="D16" s="107"/>
      <c r="E16" s="107" t="s">
        <v>17</v>
      </c>
      <c r="F16" s="107" t="s">
        <v>17</v>
      </c>
      <c r="G16" s="107" t="s">
        <v>17</v>
      </c>
      <c r="H16" s="107" t="s">
        <v>17</v>
      </c>
      <c r="I16" s="107"/>
      <c r="J16" s="106" t="s">
        <v>17</v>
      </c>
    </row>
    <row r="17" spans="1:10" ht="39" customHeight="1">
      <c r="A17" s="23" t="s">
        <v>18</v>
      </c>
      <c r="B17" s="108"/>
      <c r="C17" s="108"/>
      <c r="D17" s="107"/>
      <c r="E17" s="107"/>
      <c r="F17" s="107"/>
      <c r="G17" s="107"/>
      <c r="H17" s="107"/>
      <c r="I17" s="107"/>
      <c r="J17" s="106"/>
    </row>
    <row r="18" spans="1:10" ht="18.75">
      <c r="A18" s="23"/>
      <c r="B18" s="15"/>
      <c r="C18" s="14"/>
      <c r="D18" s="69"/>
      <c r="E18" s="69"/>
      <c r="F18" s="69"/>
      <c r="G18" s="69"/>
      <c r="H18" s="69"/>
      <c r="I18" s="69"/>
      <c r="J18" s="26"/>
    </row>
    <row r="19" spans="1:10" ht="56.25">
      <c r="A19" s="23" t="s">
        <v>19</v>
      </c>
      <c r="B19" s="14">
        <v>120</v>
      </c>
      <c r="C19" s="14">
        <v>130</v>
      </c>
      <c r="D19" s="69"/>
      <c r="E19" s="69"/>
      <c r="F19" s="69" t="s">
        <v>17</v>
      </c>
      <c r="G19" s="69" t="s">
        <v>17</v>
      </c>
      <c r="H19" s="69"/>
      <c r="I19" s="73">
        <v>53900</v>
      </c>
      <c r="J19" s="26"/>
    </row>
    <row r="20" spans="1:10" ht="18.75">
      <c r="A20" s="23"/>
      <c r="B20" s="15"/>
      <c r="C20" s="14"/>
      <c r="D20" s="26"/>
      <c r="E20" s="26"/>
      <c r="F20" s="26"/>
      <c r="G20" s="26"/>
      <c r="H20" s="26"/>
      <c r="I20" s="26"/>
      <c r="J20" s="26"/>
    </row>
    <row r="21" spans="1:10" ht="97.5" customHeight="1">
      <c r="A21" s="23" t="s">
        <v>20</v>
      </c>
      <c r="B21" s="14">
        <v>130</v>
      </c>
      <c r="C21" s="14"/>
      <c r="D21" s="26"/>
      <c r="E21" s="26" t="s">
        <v>17</v>
      </c>
      <c r="F21" s="26" t="s">
        <v>17</v>
      </c>
      <c r="G21" s="26" t="s">
        <v>17</v>
      </c>
      <c r="H21" s="26" t="s">
        <v>17</v>
      </c>
      <c r="I21" s="26"/>
      <c r="J21" s="26" t="s">
        <v>17</v>
      </c>
    </row>
    <row r="22" spans="1:10" ht="197.25" customHeight="1">
      <c r="A22" s="23" t="s">
        <v>21</v>
      </c>
      <c r="B22" s="14">
        <v>140</v>
      </c>
      <c r="C22" s="14"/>
      <c r="D22" s="26"/>
      <c r="E22" s="26" t="s">
        <v>17</v>
      </c>
      <c r="F22" s="26" t="s">
        <v>17</v>
      </c>
      <c r="G22" s="26" t="s">
        <v>17</v>
      </c>
      <c r="H22" s="26" t="s">
        <v>17</v>
      </c>
      <c r="I22" s="26"/>
      <c r="J22" s="26" t="s">
        <v>17</v>
      </c>
    </row>
    <row r="23" spans="1:10" ht="58.5" customHeight="1">
      <c r="A23" s="23" t="s">
        <v>22</v>
      </c>
      <c r="B23" s="14">
        <v>150</v>
      </c>
      <c r="C23" s="14">
        <v>180</v>
      </c>
      <c r="D23" s="69">
        <f>F23</f>
        <v>0</v>
      </c>
      <c r="E23" s="69" t="s">
        <v>17</v>
      </c>
      <c r="F23" s="69">
        <v>0</v>
      </c>
      <c r="G23" s="69"/>
      <c r="H23" s="69" t="s">
        <v>17</v>
      </c>
      <c r="I23" s="69" t="s">
        <v>17</v>
      </c>
      <c r="J23" s="26" t="s">
        <v>17</v>
      </c>
    </row>
    <row r="24" spans="1:10" ht="18.75">
      <c r="A24" s="23" t="s">
        <v>23</v>
      </c>
      <c r="B24" s="14">
        <v>160</v>
      </c>
      <c r="C24" s="14"/>
      <c r="D24" s="69"/>
      <c r="E24" s="69" t="s">
        <v>17</v>
      </c>
      <c r="F24" s="69" t="s">
        <v>17</v>
      </c>
      <c r="G24" s="69" t="s">
        <v>17</v>
      </c>
      <c r="H24" s="69" t="s">
        <v>17</v>
      </c>
      <c r="I24" s="69"/>
      <c r="J24" s="26"/>
    </row>
    <row r="25" spans="1:10" ht="61.5" customHeight="1">
      <c r="A25" s="23" t="s">
        <v>24</v>
      </c>
      <c r="B25" s="14">
        <v>180</v>
      </c>
      <c r="C25" s="14" t="s">
        <v>17</v>
      </c>
      <c r="D25" s="69"/>
      <c r="E25" s="69" t="s">
        <v>17</v>
      </c>
      <c r="F25" s="69" t="s">
        <v>17</v>
      </c>
      <c r="G25" s="69" t="s">
        <v>17</v>
      </c>
      <c r="H25" s="69" t="s">
        <v>17</v>
      </c>
      <c r="I25" s="69"/>
      <c r="J25" s="26" t="s">
        <v>17</v>
      </c>
    </row>
    <row r="26" spans="1:10" ht="18.75">
      <c r="A26" s="23"/>
      <c r="B26" s="15"/>
      <c r="C26" s="14"/>
      <c r="D26" s="69"/>
      <c r="E26" s="69"/>
      <c r="F26" s="69"/>
      <c r="G26" s="69"/>
      <c r="H26" s="69"/>
      <c r="I26" s="69"/>
      <c r="J26" s="26"/>
    </row>
    <row r="27" spans="1:10" ht="40.5" customHeight="1">
      <c r="A27" s="21" t="s">
        <v>25</v>
      </c>
      <c r="B27" s="28">
        <v>200</v>
      </c>
      <c r="C27" s="28" t="s">
        <v>17</v>
      </c>
      <c r="D27" s="73">
        <f>E27+F27+G27+H27+I27</f>
        <v>5121100</v>
      </c>
      <c r="E27" s="73">
        <f>E29+E31+E32+E33+E42+E44+E46+E49+E43+E45</f>
        <v>5067200</v>
      </c>
      <c r="F27" s="68">
        <f>F28+F33+F44</f>
        <v>0</v>
      </c>
      <c r="G27" s="68">
        <f>G28+G35++G43+G44</f>
        <v>0</v>
      </c>
      <c r="H27" s="68">
        <f>H28+H35++H43+H44</f>
        <v>0</v>
      </c>
      <c r="I27" s="73">
        <f>I28+I35+I43+I44+I29+I32+I46+I48+I45</f>
        <v>53900</v>
      </c>
      <c r="J27" s="29"/>
    </row>
    <row r="28" spans="1:10" ht="64.5" customHeight="1">
      <c r="A28" s="23" t="s">
        <v>26</v>
      </c>
      <c r="B28" s="14">
        <v>210</v>
      </c>
      <c r="C28" s="14"/>
      <c r="D28" s="74">
        <f>D29+D31+D32</f>
        <v>3636800</v>
      </c>
      <c r="E28" s="74">
        <f>E29+E31+E32</f>
        <v>3636800</v>
      </c>
      <c r="F28" s="69">
        <f>F29+F32</f>
        <v>0</v>
      </c>
      <c r="G28" s="69">
        <f>G29+G32</f>
        <v>0</v>
      </c>
      <c r="H28" s="69">
        <f>H29+H32</f>
        <v>0</v>
      </c>
      <c r="I28" s="74">
        <v>0</v>
      </c>
      <c r="J28" s="26"/>
    </row>
    <row r="29" spans="1:10" ht="18.75">
      <c r="A29" s="22" t="s">
        <v>27</v>
      </c>
      <c r="B29" s="108">
        <v>211</v>
      </c>
      <c r="C29" s="108">
        <v>111</v>
      </c>
      <c r="D29" s="105">
        <f>E29+F29+G29+H29+I29</f>
        <v>2677600</v>
      </c>
      <c r="E29" s="105">
        <v>2677600</v>
      </c>
      <c r="F29" s="107"/>
      <c r="G29" s="107"/>
      <c r="H29" s="107"/>
      <c r="I29" s="105">
        <v>0</v>
      </c>
      <c r="J29" s="106"/>
    </row>
    <row r="30" spans="1:10" ht="22.5" customHeight="1">
      <c r="A30" s="23" t="s">
        <v>83</v>
      </c>
      <c r="B30" s="108"/>
      <c r="C30" s="108"/>
      <c r="D30" s="105"/>
      <c r="E30" s="105"/>
      <c r="F30" s="107"/>
      <c r="G30" s="107"/>
      <c r="H30" s="107"/>
      <c r="I30" s="105"/>
      <c r="J30" s="106"/>
    </row>
    <row r="31" spans="1:10" ht="56.25">
      <c r="A31" s="23" t="s">
        <v>82</v>
      </c>
      <c r="B31" s="15"/>
      <c r="C31" s="14">
        <v>119</v>
      </c>
      <c r="D31" s="74">
        <f>E31</f>
        <v>808700</v>
      </c>
      <c r="E31" s="74">
        <v>808700</v>
      </c>
      <c r="F31" s="69"/>
      <c r="G31" s="69"/>
      <c r="H31" s="69"/>
      <c r="I31" s="74"/>
      <c r="J31" s="26"/>
    </row>
    <row r="32" spans="1:10" ht="60" customHeight="1">
      <c r="A32" s="23" t="s">
        <v>28</v>
      </c>
      <c r="B32" s="14"/>
      <c r="C32" s="14">
        <v>122</v>
      </c>
      <c r="D32" s="74">
        <f>E32+F32+G32+H32+I32</f>
        <v>150500</v>
      </c>
      <c r="E32" s="74">
        <f>2100+15700+21000+111700</f>
        <v>150500</v>
      </c>
      <c r="F32" s="69">
        <v>0</v>
      </c>
      <c r="G32" s="69"/>
      <c r="H32" s="69"/>
      <c r="I32" s="74">
        <v>0</v>
      </c>
      <c r="J32" s="26"/>
    </row>
    <row r="33" spans="1:10" ht="60" customHeight="1">
      <c r="A33" s="23" t="s">
        <v>28</v>
      </c>
      <c r="B33" s="14">
        <v>220</v>
      </c>
      <c r="C33" s="14">
        <v>113</v>
      </c>
      <c r="D33" s="74">
        <f>E33+F33+G33+H33+I33</f>
        <v>0</v>
      </c>
      <c r="E33" s="74">
        <v>0</v>
      </c>
      <c r="F33" s="69">
        <v>0</v>
      </c>
      <c r="G33" s="69"/>
      <c r="H33" s="69"/>
      <c r="I33" s="74">
        <v>0</v>
      </c>
      <c r="J33" s="26"/>
    </row>
    <row r="34" spans="1:10" ht="21" customHeight="1">
      <c r="A34" s="24" t="s">
        <v>27</v>
      </c>
      <c r="B34" s="15"/>
      <c r="C34" s="14"/>
      <c r="D34" s="74"/>
      <c r="E34" s="74"/>
      <c r="F34" s="69"/>
      <c r="G34" s="69"/>
      <c r="H34" s="69"/>
      <c r="I34" s="74"/>
      <c r="J34" s="26"/>
    </row>
    <row r="35" spans="1:10" ht="60.75" customHeight="1">
      <c r="A35" s="23" t="s">
        <v>29</v>
      </c>
      <c r="B35" s="14">
        <v>230</v>
      </c>
      <c r="C35" s="14">
        <v>852</v>
      </c>
      <c r="D35" s="74">
        <f>E35+F35+G35+H35+I35</f>
        <v>2700</v>
      </c>
      <c r="E35" s="74">
        <v>0</v>
      </c>
      <c r="F35" s="69"/>
      <c r="G35" s="69"/>
      <c r="H35" s="69"/>
      <c r="I35" s="74">
        <v>2700</v>
      </c>
      <c r="J35" s="26"/>
    </row>
    <row r="36" spans="1:10" ht="60.75" customHeight="1">
      <c r="A36" s="23" t="s">
        <v>29</v>
      </c>
      <c r="B36" s="14">
        <v>230</v>
      </c>
      <c r="C36" s="14">
        <v>853</v>
      </c>
      <c r="D36" s="74">
        <f>E36+F36+G36+H36+I36</f>
        <v>0</v>
      </c>
      <c r="E36" s="74">
        <v>0</v>
      </c>
      <c r="F36" s="69"/>
      <c r="G36" s="69"/>
      <c r="H36" s="69"/>
      <c r="I36" s="74">
        <v>0</v>
      </c>
      <c r="J36" s="26"/>
    </row>
    <row r="37" spans="1:10" ht="18.75" customHeight="1">
      <c r="A37" s="23" t="s">
        <v>27</v>
      </c>
      <c r="B37" s="15"/>
      <c r="C37" s="14"/>
      <c r="D37" s="74"/>
      <c r="E37" s="74"/>
      <c r="F37" s="69"/>
      <c r="G37" s="69"/>
      <c r="H37" s="69"/>
      <c r="I37" s="74"/>
      <c r="J37" s="26"/>
    </row>
    <row r="38" spans="1:10" ht="30" customHeight="1">
      <c r="A38" s="109" t="s">
        <v>81</v>
      </c>
      <c r="B38" s="108">
        <v>240</v>
      </c>
      <c r="C38" s="108"/>
      <c r="D38" s="105">
        <v>0</v>
      </c>
      <c r="E38" s="105">
        <v>0</v>
      </c>
      <c r="F38" s="107"/>
      <c r="G38" s="107"/>
      <c r="H38" s="107"/>
      <c r="I38" s="105">
        <v>0</v>
      </c>
      <c r="J38" s="106"/>
    </row>
    <row r="39" spans="1:10" ht="21" customHeight="1">
      <c r="A39" s="110"/>
      <c r="B39" s="108"/>
      <c r="C39" s="108"/>
      <c r="D39" s="105"/>
      <c r="E39" s="105"/>
      <c r="F39" s="107"/>
      <c r="G39" s="107"/>
      <c r="H39" s="107"/>
      <c r="I39" s="105"/>
      <c r="J39" s="106"/>
    </row>
    <row r="40" spans="1:10" ht="6" customHeight="1">
      <c r="A40" s="111"/>
      <c r="B40" s="108"/>
      <c r="C40" s="108"/>
      <c r="D40" s="105"/>
      <c r="E40" s="105"/>
      <c r="F40" s="107"/>
      <c r="G40" s="107"/>
      <c r="H40" s="107"/>
      <c r="I40" s="105"/>
      <c r="J40" s="106"/>
    </row>
    <row r="41" spans="1:10" ht="18.75">
      <c r="A41" s="23"/>
      <c r="B41" s="15"/>
      <c r="C41" s="14"/>
      <c r="D41" s="74"/>
      <c r="E41" s="74"/>
      <c r="F41" s="69"/>
      <c r="G41" s="69"/>
      <c r="H41" s="69"/>
      <c r="I41" s="74"/>
      <c r="J41" s="26"/>
    </row>
    <row r="42" spans="1:10" ht="96" customHeight="1">
      <c r="A42" s="23" t="s">
        <v>30</v>
      </c>
      <c r="B42" s="14">
        <v>221</v>
      </c>
      <c r="C42" s="14">
        <v>244</v>
      </c>
      <c r="D42" s="74">
        <f>E42+F42+G42+H42+I42</f>
        <v>40000</v>
      </c>
      <c r="E42" s="74">
        <v>40000</v>
      </c>
      <c r="F42" s="69"/>
      <c r="G42" s="69"/>
      <c r="H42" s="69"/>
      <c r="I42" s="74">
        <v>0</v>
      </c>
      <c r="J42" s="26"/>
    </row>
    <row r="43" spans="1:10" ht="96" customHeight="1">
      <c r="A43" s="23" t="s">
        <v>30</v>
      </c>
      <c r="B43" s="14">
        <v>226</v>
      </c>
      <c r="C43" s="14">
        <v>244</v>
      </c>
      <c r="D43" s="74">
        <f>E43+F43+G43+H43+I43</f>
        <v>1136300</v>
      </c>
      <c r="E43" s="74">
        <v>1131300</v>
      </c>
      <c r="F43" s="69"/>
      <c r="G43" s="69"/>
      <c r="H43" s="69"/>
      <c r="I43" s="74">
        <v>5000</v>
      </c>
      <c r="J43" s="26"/>
    </row>
    <row r="44" spans="1:10" ht="67.5" customHeight="1">
      <c r="A44" s="23" t="s">
        <v>31</v>
      </c>
      <c r="B44" s="14">
        <v>225</v>
      </c>
      <c r="C44" s="14">
        <v>244</v>
      </c>
      <c r="D44" s="74">
        <f>E44+F44+G44+H44+I44</f>
        <v>82800</v>
      </c>
      <c r="E44" s="74">
        <v>77300</v>
      </c>
      <c r="F44" s="69"/>
      <c r="G44" s="69"/>
      <c r="H44" s="69"/>
      <c r="I44" s="74">
        <v>5500</v>
      </c>
      <c r="J44" s="26"/>
    </row>
    <row r="45" spans="1:10" ht="18.75">
      <c r="A45" s="23"/>
      <c r="B45" s="15">
        <v>223</v>
      </c>
      <c r="C45" s="14">
        <v>244</v>
      </c>
      <c r="D45" s="74">
        <v>0</v>
      </c>
      <c r="E45" s="74">
        <v>127400</v>
      </c>
      <c r="F45" s="69"/>
      <c r="G45" s="69"/>
      <c r="H45" s="69"/>
      <c r="I45" s="74">
        <v>3000</v>
      </c>
      <c r="J45" s="26"/>
    </row>
    <row r="46" spans="1:10" ht="18.75">
      <c r="A46" s="23"/>
      <c r="B46" s="10">
        <v>340</v>
      </c>
      <c r="C46" s="9">
        <v>244</v>
      </c>
      <c r="D46" s="75">
        <f>E46+F46+G46+H46+I46</f>
        <v>62100</v>
      </c>
      <c r="E46" s="75">
        <f>10400+44000</f>
        <v>54400</v>
      </c>
      <c r="F46" s="70"/>
      <c r="G46" s="70"/>
      <c r="H46" s="70"/>
      <c r="I46" s="75">
        <v>7700</v>
      </c>
      <c r="J46" s="27"/>
    </row>
    <row r="47" spans="1:10" ht="61.5" customHeight="1">
      <c r="A47" s="23" t="s">
        <v>32</v>
      </c>
      <c r="B47" s="14">
        <v>300</v>
      </c>
      <c r="C47" s="14" t="s">
        <v>17</v>
      </c>
      <c r="D47" s="74"/>
      <c r="E47" s="74"/>
      <c r="F47" s="69"/>
      <c r="G47" s="69"/>
      <c r="H47" s="69"/>
      <c r="I47" s="74"/>
      <c r="J47" s="26"/>
    </row>
    <row r="48" spans="1:10" ht="18.75">
      <c r="A48" s="23" t="s">
        <v>27</v>
      </c>
      <c r="B48" s="108">
        <v>310</v>
      </c>
      <c r="C48" s="108">
        <v>244</v>
      </c>
      <c r="D48" s="77"/>
      <c r="E48" s="77"/>
      <c r="F48" s="107">
        <v>0</v>
      </c>
      <c r="G48" s="107"/>
      <c r="H48" s="107"/>
      <c r="I48" s="105">
        <v>30000</v>
      </c>
      <c r="J48" s="106"/>
    </row>
    <row r="49" spans="1:10" ht="49.5" customHeight="1">
      <c r="A49" s="23" t="s">
        <v>33</v>
      </c>
      <c r="B49" s="108"/>
      <c r="C49" s="108"/>
      <c r="D49" s="78">
        <f>E49+F48+G48+H48+I48</f>
        <v>30000</v>
      </c>
      <c r="E49" s="78">
        <v>0</v>
      </c>
      <c r="F49" s="107"/>
      <c r="G49" s="107"/>
      <c r="H49" s="107"/>
      <c r="I49" s="105"/>
      <c r="J49" s="106"/>
    </row>
    <row r="50" spans="1:10" ht="34.5" customHeight="1">
      <c r="A50" s="23" t="s">
        <v>34</v>
      </c>
      <c r="B50" s="14">
        <v>320</v>
      </c>
      <c r="C50" s="14"/>
      <c r="D50" s="74"/>
      <c r="E50" s="74"/>
      <c r="F50" s="69"/>
      <c r="G50" s="69"/>
      <c r="H50" s="69"/>
      <c r="I50" s="74"/>
      <c r="J50" s="26"/>
    </row>
    <row r="51" spans="1:10" ht="56.25" customHeight="1">
      <c r="A51" s="23" t="s">
        <v>35</v>
      </c>
      <c r="B51" s="14">
        <v>400</v>
      </c>
      <c r="C51" s="14"/>
      <c r="D51" s="74"/>
      <c r="E51" s="74"/>
      <c r="F51" s="69"/>
      <c r="G51" s="69"/>
      <c r="H51" s="69"/>
      <c r="I51" s="74"/>
      <c r="J51" s="26"/>
    </row>
    <row r="52" spans="1:10" ht="18.75">
      <c r="A52" s="23" t="s">
        <v>36</v>
      </c>
      <c r="B52" s="108">
        <v>410</v>
      </c>
      <c r="C52" s="108">
        <v>610</v>
      </c>
      <c r="D52" s="105"/>
      <c r="E52" s="105"/>
      <c r="F52" s="107"/>
      <c r="G52" s="107"/>
      <c r="H52" s="107"/>
      <c r="I52" s="105"/>
      <c r="J52" s="106"/>
    </row>
    <row r="53" spans="1:10" ht="39" customHeight="1">
      <c r="A53" s="23" t="s">
        <v>37</v>
      </c>
      <c r="B53" s="108"/>
      <c r="C53" s="108"/>
      <c r="D53" s="105"/>
      <c r="E53" s="105"/>
      <c r="F53" s="107"/>
      <c r="G53" s="107"/>
      <c r="H53" s="107"/>
      <c r="I53" s="105"/>
      <c r="J53" s="106"/>
    </row>
    <row r="54" spans="1:10" ht="18.75">
      <c r="A54" s="23" t="s">
        <v>38</v>
      </c>
      <c r="B54" s="14">
        <v>420</v>
      </c>
      <c r="C54" s="14"/>
      <c r="D54" s="74"/>
      <c r="E54" s="74"/>
      <c r="F54" s="69"/>
      <c r="G54" s="69"/>
      <c r="H54" s="69"/>
      <c r="I54" s="74"/>
      <c r="J54" s="26"/>
    </row>
    <row r="55" spans="1:10" ht="42" customHeight="1">
      <c r="A55" s="23" t="s">
        <v>39</v>
      </c>
      <c r="B55" s="14">
        <v>500</v>
      </c>
      <c r="C55" s="14" t="s">
        <v>17</v>
      </c>
      <c r="D55" s="76">
        <f>E55</f>
        <v>0</v>
      </c>
      <c r="E55" s="76">
        <v>0</v>
      </c>
      <c r="F55" s="71"/>
      <c r="G55" s="71"/>
      <c r="H55" s="69"/>
      <c r="I55" s="74"/>
      <c r="J55" s="26"/>
    </row>
    <row r="56" spans="1:10" ht="37.5">
      <c r="A56" s="23" t="s">
        <v>40</v>
      </c>
      <c r="B56" s="14">
        <v>600</v>
      </c>
      <c r="C56" s="14" t="s">
        <v>17</v>
      </c>
      <c r="D56" s="76"/>
      <c r="E56" s="76"/>
      <c r="F56" s="71"/>
      <c r="G56" s="71"/>
      <c r="H56" s="69"/>
      <c r="I56" s="74"/>
      <c r="J56" s="26"/>
    </row>
  </sheetData>
  <sheetProtection/>
  <mergeCells count="58">
    <mergeCell ref="H52:H53"/>
    <mergeCell ref="I52:I53"/>
    <mergeCell ref="J52:J53"/>
    <mergeCell ref="B52:B53"/>
    <mergeCell ref="C52:C53"/>
    <mergeCell ref="D52:D53"/>
    <mergeCell ref="E52:E53"/>
    <mergeCell ref="F52:F53"/>
    <mergeCell ref="G52:G53"/>
    <mergeCell ref="I38:I40"/>
    <mergeCell ref="J38:J40"/>
    <mergeCell ref="B48:B49"/>
    <mergeCell ref="C48:C49"/>
    <mergeCell ref="F48:F49"/>
    <mergeCell ref="G48:G49"/>
    <mergeCell ref="H48:H49"/>
    <mergeCell ref="I48:I49"/>
    <mergeCell ref="J48:J49"/>
    <mergeCell ref="I29:I30"/>
    <mergeCell ref="J29:J30"/>
    <mergeCell ref="A38:A40"/>
    <mergeCell ref="B38:B40"/>
    <mergeCell ref="C38:C40"/>
    <mergeCell ref="D38:D40"/>
    <mergeCell ref="E38:E40"/>
    <mergeCell ref="F38:F40"/>
    <mergeCell ref="G38:G40"/>
    <mergeCell ref="H38:H40"/>
    <mergeCell ref="H16:H17"/>
    <mergeCell ref="I16:I17"/>
    <mergeCell ref="J16:J17"/>
    <mergeCell ref="B29:B30"/>
    <mergeCell ref="C29:C30"/>
    <mergeCell ref="D29:D30"/>
    <mergeCell ref="E29:E30"/>
    <mergeCell ref="F29:F30"/>
    <mergeCell ref="G29:G30"/>
    <mergeCell ref="H29:H30"/>
    <mergeCell ref="F12:F13"/>
    <mergeCell ref="G12:G13"/>
    <mergeCell ref="H12:H13"/>
    <mergeCell ref="I12:J12"/>
    <mergeCell ref="B16:B17"/>
    <mergeCell ref="C16:C17"/>
    <mergeCell ref="D16:D17"/>
    <mergeCell ref="E16:E17"/>
    <mergeCell ref="F16:F17"/>
    <mergeCell ref="G16:G17"/>
    <mergeCell ref="A4:J4"/>
    <mergeCell ref="A5:J5"/>
    <mergeCell ref="A6:J6"/>
    <mergeCell ref="A10:A13"/>
    <mergeCell ref="B10:B13"/>
    <mergeCell ref="C10:C13"/>
    <mergeCell ref="D10:J10"/>
    <mergeCell ref="D11:D13"/>
    <mergeCell ref="E11:J11"/>
    <mergeCell ref="E12:E13"/>
  </mergeCells>
  <hyperlinks>
    <hyperlink ref="A8" r:id="rId1" display="consultantplus://offline/ref=267C9A4B26167374021374D10DAB600480949FA5CAD18663CBFE16C19D8B9D6F48D576CF7B713819O628M"/>
    <hyperlink ref="F12" r:id="rId2" display="consultantplus://offline/ref=267C9A4B26167374021374D10DAB600480949AA2CBD68663CBFE16C19D8B9D6F48D576CD7A75O32EM"/>
  </hyperlinks>
  <printOptions/>
  <pageMargins left="0.75" right="0.75" top="0.53" bottom="0.49" header="0.5" footer="0.5"/>
  <pageSetup horizontalDpi="600" verticalDpi="600" orientation="portrait" paperSize="9" scale="46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24.125" style="0" customWidth="1"/>
  </cols>
  <sheetData>
    <row r="1" ht="38.25">
      <c r="C1" s="8" t="s">
        <v>73</v>
      </c>
    </row>
    <row r="2" spans="1:3" ht="13.5">
      <c r="A2" s="118" t="s">
        <v>55</v>
      </c>
      <c r="B2" s="118"/>
      <c r="C2" s="118"/>
    </row>
    <row r="3" spans="1:3" ht="13.5">
      <c r="A3" s="119" t="s">
        <v>136</v>
      </c>
      <c r="B3" s="119"/>
      <c r="C3" s="119"/>
    </row>
    <row r="4" spans="1:3" ht="13.5">
      <c r="A4" s="120" t="s">
        <v>74</v>
      </c>
      <c r="B4" s="120"/>
      <c r="C4" s="120"/>
    </row>
    <row r="5" ht="15">
      <c r="A5" s="3"/>
    </row>
    <row r="6" spans="1:3" ht="15">
      <c r="A6" s="9" t="s">
        <v>56</v>
      </c>
      <c r="B6" s="9" t="s">
        <v>4</v>
      </c>
      <c r="C6" s="9" t="s">
        <v>57</v>
      </c>
    </row>
    <row r="7" spans="1:3" ht="15">
      <c r="A7" s="9">
        <v>1</v>
      </c>
      <c r="B7" s="9">
        <v>2</v>
      </c>
      <c r="C7" s="9">
        <v>3</v>
      </c>
    </row>
    <row r="8" spans="1:3" ht="15.75">
      <c r="A8" s="10"/>
      <c r="B8" s="11" t="s">
        <v>58</v>
      </c>
      <c r="C8" s="80">
        <f>C9+C13</f>
        <v>2687997.56</v>
      </c>
    </row>
    <row r="9" spans="1:3" ht="15">
      <c r="A9" s="121"/>
      <c r="B9" s="10" t="s">
        <v>27</v>
      </c>
      <c r="C9" s="122">
        <f>236451.64+2451545.92</f>
        <v>2687997.56</v>
      </c>
    </row>
    <row r="10" spans="1:3" ht="15">
      <c r="A10" s="121"/>
      <c r="B10" s="12" t="s">
        <v>59</v>
      </c>
      <c r="C10" s="122"/>
    </row>
    <row r="11" spans="1:3" ht="15">
      <c r="A11" s="121"/>
      <c r="B11" s="10" t="s">
        <v>9</v>
      </c>
      <c r="C11" s="123">
        <v>236451.64</v>
      </c>
    </row>
    <row r="12" spans="1:3" ht="15">
      <c r="A12" s="121"/>
      <c r="B12" s="10" t="s">
        <v>60</v>
      </c>
      <c r="C12" s="124"/>
    </row>
    <row r="13" spans="1:3" ht="30">
      <c r="A13" s="10"/>
      <c r="B13" s="10" t="s">
        <v>61</v>
      </c>
      <c r="C13" s="18">
        <v>0</v>
      </c>
    </row>
    <row r="14" spans="1:3" ht="15">
      <c r="A14" s="121"/>
      <c r="B14" s="10" t="s">
        <v>9</v>
      </c>
      <c r="C14" s="126">
        <v>0</v>
      </c>
    </row>
    <row r="15" spans="1:3" ht="15">
      <c r="A15" s="121"/>
      <c r="B15" s="10" t="s">
        <v>60</v>
      </c>
      <c r="C15" s="127"/>
    </row>
    <row r="16" spans="1:3" ht="15.75">
      <c r="A16" s="10"/>
      <c r="B16" s="11" t="s">
        <v>62</v>
      </c>
      <c r="C16" s="19">
        <v>0</v>
      </c>
    </row>
    <row r="17" spans="1:3" ht="15">
      <c r="A17" s="121"/>
      <c r="B17" s="10" t="s">
        <v>27</v>
      </c>
      <c r="C17" s="125"/>
    </row>
    <row r="18" spans="1:3" ht="30">
      <c r="A18" s="121"/>
      <c r="B18" s="12" t="s">
        <v>63</v>
      </c>
      <c r="C18" s="125"/>
    </row>
    <row r="19" spans="1:3" ht="15">
      <c r="A19" s="121"/>
      <c r="B19" s="10" t="s">
        <v>9</v>
      </c>
      <c r="C19" s="125"/>
    </row>
    <row r="20" spans="1:3" ht="30">
      <c r="A20" s="121"/>
      <c r="B20" s="13" t="s">
        <v>64</v>
      </c>
      <c r="C20" s="125"/>
    </row>
    <row r="21" spans="1:3" ht="15.75">
      <c r="A21" s="10"/>
      <c r="B21" s="11"/>
      <c r="C21" s="18"/>
    </row>
    <row r="22" spans="1:3" ht="45">
      <c r="A22" s="10"/>
      <c r="B22" s="10" t="s">
        <v>65</v>
      </c>
      <c r="C22" s="18"/>
    </row>
    <row r="23" spans="1:3" ht="15.75">
      <c r="A23" s="10"/>
      <c r="B23" s="10" t="s">
        <v>66</v>
      </c>
      <c r="C23" s="18"/>
    </row>
    <row r="24" spans="1:3" ht="30">
      <c r="A24" s="10"/>
      <c r="B24" s="10" t="s">
        <v>67</v>
      </c>
      <c r="C24" s="18"/>
    </row>
    <row r="25" spans="1:3" ht="30">
      <c r="A25" s="10"/>
      <c r="B25" s="10" t="s">
        <v>68</v>
      </c>
      <c r="C25" s="18"/>
    </row>
    <row r="26" spans="1:3" ht="15.75">
      <c r="A26" s="10"/>
      <c r="B26" s="11" t="s">
        <v>69</v>
      </c>
      <c r="C26" s="18">
        <v>0</v>
      </c>
    </row>
    <row r="27" spans="1:3" ht="15">
      <c r="A27" s="121"/>
      <c r="B27" s="10" t="s">
        <v>27</v>
      </c>
      <c r="C27" s="125"/>
    </row>
    <row r="28" spans="1:3" ht="15">
      <c r="A28" s="121"/>
      <c r="B28" s="10" t="s">
        <v>70</v>
      </c>
      <c r="C28" s="125"/>
    </row>
    <row r="29" spans="1:3" ht="15.75">
      <c r="A29" s="10"/>
      <c r="B29" s="10" t="s">
        <v>71</v>
      </c>
      <c r="C29" s="18"/>
    </row>
    <row r="30" spans="1:3" ht="15">
      <c r="A30" s="121"/>
      <c r="B30" s="10" t="s">
        <v>9</v>
      </c>
      <c r="C30" s="125"/>
    </row>
    <row r="31" spans="1:3" ht="30">
      <c r="A31" s="121"/>
      <c r="B31" s="10" t="s">
        <v>72</v>
      </c>
      <c r="C31" s="125"/>
    </row>
    <row r="32" ht="15">
      <c r="A32" s="3"/>
    </row>
    <row r="33" ht="12.75">
      <c r="A33" s="7"/>
    </row>
  </sheetData>
  <sheetProtection/>
  <mergeCells count="17">
    <mergeCell ref="A27:A28"/>
    <mergeCell ref="C27:C28"/>
    <mergeCell ref="A30:A31"/>
    <mergeCell ref="C30:C31"/>
    <mergeCell ref="A14:A15"/>
    <mergeCell ref="C14:C15"/>
    <mergeCell ref="A17:A18"/>
    <mergeCell ref="C17:C18"/>
    <mergeCell ref="A19:A20"/>
    <mergeCell ref="C19:C20"/>
    <mergeCell ref="A2:C2"/>
    <mergeCell ref="A3:C3"/>
    <mergeCell ref="A4:C4"/>
    <mergeCell ref="A9:A10"/>
    <mergeCell ref="C9:C10"/>
    <mergeCell ref="A11:A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J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7.875" style="0" customWidth="1"/>
    <col min="2" max="2" width="6.625" style="0" customWidth="1"/>
    <col min="3" max="3" width="8.75390625" style="0" customWidth="1"/>
    <col min="4" max="12" width="13.25390625" style="0" customWidth="1"/>
    <col min="13" max="218" width="9.125" style="25" customWidth="1"/>
  </cols>
  <sheetData>
    <row r="1" spans="1:12" ht="15">
      <c r="A1" s="1"/>
      <c r="K1" s="135" t="s">
        <v>41</v>
      </c>
      <c r="L1" s="135"/>
    </row>
    <row r="2" ht="15">
      <c r="A2" s="3"/>
    </row>
    <row r="3" spans="1:12" ht="15">
      <c r="A3" s="136" t="s">
        <v>42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">
      <c r="A4" s="136" t="s">
        <v>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">
      <c r="A5" s="136" t="s">
        <v>131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ht="15">
      <c r="A6" s="3"/>
    </row>
    <row r="7" spans="1:218" s="16" customFormat="1" ht="18" customHeight="1">
      <c r="A7" s="115" t="s">
        <v>4</v>
      </c>
      <c r="B7" s="117" t="s">
        <v>5</v>
      </c>
      <c r="C7" s="117" t="s">
        <v>44</v>
      </c>
      <c r="D7" s="117" t="s">
        <v>84</v>
      </c>
      <c r="E7" s="117"/>
      <c r="F7" s="117"/>
      <c r="G7" s="117"/>
      <c r="H7" s="117"/>
      <c r="I7" s="117"/>
      <c r="J7" s="117"/>
      <c r="K7" s="117"/>
      <c r="L7" s="117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</row>
    <row r="8" spans="1:218" s="16" customFormat="1" ht="15">
      <c r="A8" s="115"/>
      <c r="B8" s="117"/>
      <c r="C8" s="117"/>
      <c r="D8" s="128" t="s">
        <v>45</v>
      </c>
      <c r="E8" s="129"/>
      <c r="F8" s="130"/>
      <c r="G8" s="117" t="s">
        <v>9</v>
      </c>
      <c r="H8" s="117"/>
      <c r="I8" s="117"/>
      <c r="J8" s="117"/>
      <c r="K8" s="117"/>
      <c r="L8" s="117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</row>
    <row r="9" spans="1:218" s="16" customFormat="1" ht="65.25" customHeight="1">
      <c r="A9" s="115"/>
      <c r="B9" s="117"/>
      <c r="C9" s="117"/>
      <c r="D9" s="131"/>
      <c r="E9" s="132"/>
      <c r="F9" s="133"/>
      <c r="G9" s="134" t="s">
        <v>46</v>
      </c>
      <c r="H9" s="134"/>
      <c r="I9" s="134"/>
      <c r="J9" s="134" t="s">
        <v>47</v>
      </c>
      <c r="K9" s="134"/>
      <c r="L9" s="13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</row>
    <row r="10" spans="1:218" s="16" customFormat="1" ht="62.25" customHeight="1">
      <c r="A10" s="115"/>
      <c r="B10" s="117"/>
      <c r="C10" s="117"/>
      <c r="D10" s="9" t="s">
        <v>132</v>
      </c>
      <c r="E10" s="9" t="s">
        <v>133</v>
      </c>
      <c r="F10" s="9" t="s">
        <v>134</v>
      </c>
      <c r="G10" s="9" t="s">
        <v>132</v>
      </c>
      <c r="H10" s="9" t="s">
        <v>133</v>
      </c>
      <c r="I10" s="9" t="s">
        <v>134</v>
      </c>
      <c r="J10" s="9" t="s">
        <v>132</v>
      </c>
      <c r="K10" s="9" t="s">
        <v>133</v>
      </c>
      <c r="L10" s="9" t="s">
        <v>134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</row>
    <row r="11" spans="1:218" s="16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</row>
    <row r="12" spans="1:218" s="16" customFormat="1" ht="66.75" customHeight="1">
      <c r="A12" s="10" t="s">
        <v>48</v>
      </c>
      <c r="B12" s="14">
        <v>1</v>
      </c>
      <c r="C12" s="14" t="s">
        <v>17</v>
      </c>
      <c r="D12" s="15"/>
      <c r="E12" s="15"/>
      <c r="F12" s="15"/>
      <c r="G12" s="15"/>
      <c r="H12" s="15"/>
      <c r="I12" s="15"/>
      <c r="J12" s="15"/>
      <c r="K12" s="15"/>
      <c r="L12" s="1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</row>
    <row r="13" spans="1:218" s="16" customFormat="1" ht="91.5" customHeight="1">
      <c r="A13" s="10" t="s">
        <v>49</v>
      </c>
      <c r="B13" s="14">
        <v>1001</v>
      </c>
      <c r="C13" s="14" t="s">
        <v>17</v>
      </c>
      <c r="D13" s="15"/>
      <c r="E13" s="15"/>
      <c r="F13" s="15"/>
      <c r="G13" s="15"/>
      <c r="H13" s="15"/>
      <c r="I13" s="15"/>
      <c r="J13" s="15"/>
      <c r="K13" s="15"/>
      <c r="L13" s="1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</row>
    <row r="14" spans="1:218" s="16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</row>
    <row r="15" spans="1:218" s="16" customFormat="1" ht="64.5" customHeight="1">
      <c r="A15" s="10" t="s">
        <v>50</v>
      </c>
      <c r="B15" s="14">
        <v>2001</v>
      </c>
      <c r="C15" s="10"/>
      <c r="D15" s="79">
        <f>'2021.'!E42+'2021.'!E43+'2021.'!E44+'2021.'!E45+'2021.'!E46+'2021.'!E49</f>
        <v>1425600</v>
      </c>
      <c r="E15" s="79">
        <f>'2022'!E46+'2022'!E45+'2022'!E44+'2022'!E43+'2022'!E42+'2022'!E49</f>
        <v>1449500</v>
      </c>
      <c r="F15" s="79">
        <f>'2023'!E49+'2023'!E46+'2023'!E45+'2023'!E44+'2023'!E43+'2023'!E42</f>
        <v>1430400</v>
      </c>
      <c r="G15" s="79"/>
      <c r="H15" s="79"/>
      <c r="I15" s="79"/>
      <c r="J15" s="79">
        <f>D15</f>
        <v>1425600</v>
      </c>
      <c r="K15" s="79">
        <f>E15</f>
        <v>1449500</v>
      </c>
      <c r="L15" s="79">
        <f>F15</f>
        <v>1430400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</row>
    <row r="16" spans="1:218" s="16" customFormat="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</row>
    <row r="17" ht="15">
      <c r="A17" s="3"/>
    </row>
    <row r="18" ht="15">
      <c r="A18" s="3"/>
    </row>
  </sheetData>
  <sheetProtection/>
  <mergeCells count="12">
    <mergeCell ref="K1:L1"/>
    <mergeCell ref="A3:L3"/>
    <mergeCell ref="A4:L4"/>
    <mergeCell ref="A5:L5"/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267C9A4B26167374021374D10DAB600480959BA2C9D58663CBFE16C19DO82BM"/>
    <hyperlink ref="J9" r:id="rId2" display="consultantplus://offline/ref=267C9A4B26167374021374D10DAB600480949AA0CBDD8663CBFE16C19DO82BM"/>
  </hyperlinks>
  <printOptions/>
  <pageMargins left="0.75" right="0.75" top="0.5" bottom="0.45" header="0.5" footer="0.5"/>
  <pageSetup horizontalDpi="600" verticalDpi="600" orientation="landscape" paperSize="9" scale="85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2" width="20.25390625" style="0" customWidth="1"/>
    <col min="3" max="3" width="25.625" style="0" customWidth="1"/>
  </cols>
  <sheetData>
    <row r="1" ht="12.75">
      <c r="C1" s="2" t="s">
        <v>54</v>
      </c>
    </row>
    <row r="2" spans="1:3" ht="13.5">
      <c r="A2" s="120" t="s">
        <v>86</v>
      </c>
      <c r="B2" s="120"/>
      <c r="C2" s="120"/>
    </row>
    <row r="3" spans="1:3" ht="18.75" customHeight="1">
      <c r="A3" s="120" t="s">
        <v>85</v>
      </c>
      <c r="B3" s="120"/>
      <c r="C3" s="120"/>
    </row>
    <row r="4" spans="1:3" ht="15.75">
      <c r="A4" s="137" t="s">
        <v>135</v>
      </c>
      <c r="B4" s="137"/>
      <c r="C4" s="137"/>
    </row>
    <row r="5" spans="1:3" ht="13.5">
      <c r="A5" s="120" t="s">
        <v>87</v>
      </c>
      <c r="B5" s="120"/>
      <c r="C5" s="120"/>
    </row>
    <row r="6" ht="15">
      <c r="A6" s="3"/>
    </row>
    <row r="7" spans="1:3" ht="47.25" customHeight="1">
      <c r="A7" s="9" t="s">
        <v>4</v>
      </c>
      <c r="B7" s="9" t="s">
        <v>5</v>
      </c>
      <c r="C7" s="9" t="s">
        <v>51</v>
      </c>
    </row>
    <row r="8" spans="1:3" ht="15">
      <c r="A8" s="9">
        <v>1</v>
      </c>
      <c r="B8" s="9">
        <v>2</v>
      </c>
      <c r="C8" s="9">
        <v>3</v>
      </c>
    </row>
    <row r="9" spans="1:3" ht="36" customHeight="1">
      <c r="A9" s="10" t="s">
        <v>39</v>
      </c>
      <c r="B9" s="9">
        <v>10</v>
      </c>
      <c r="C9" s="32">
        <v>0</v>
      </c>
    </row>
    <row r="10" spans="1:3" ht="33" customHeight="1">
      <c r="A10" s="10" t="s">
        <v>40</v>
      </c>
      <c r="B10" s="9">
        <v>20</v>
      </c>
      <c r="C10" s="32">
        <v>0</v>
      </c>
    </row>
    <row r="11" spans="1:3" ht="18" customHeight="1">
      <c r="A11" s="10" t="s">
        <v>52</v>
      </c>
      <c r="B11" s="9">
        <v>30</v>
      </c>
      <c r="C11" s="32">
        <v>0</v>
      </c>
    </row>
    <row r="12" spans="1:3" ht="15">
      <c r="A12" s="10"/>
      <c r="B12" s="10"/>
      <c r="C12" s="32">
        <v>0</v>
      </c>
    </row>
    <row r="13" spans="1:3" ht="20.25" customHeight="1">
      <c r="A13" s="10" t="s">
        <v>53</v>
      </c>
      <c r="B13" s="9">
        <v>40</v>
      </c>
      <c r="C13" s="32"/>
    </row>
    <row r="14" spans="1:3" ht="15">
      <c r="A14" s="10"/>
      <c r="B14" s="10"/>
      <c r="C14" s="33"/>
    </row>
  </sheetData>
  <sheetProtection/>
  <mergeCells count="4">
    <mergeCell ref="A2:C2"/>
    <mergeCell ref="A3:C3"/>
    <mergeCell ref="A5:C5"/>
    <mergeCell ref="A4:C4"/>
  </mergeCells>
  <printOptions/>
  <pageMargins left="0.47" right="0.47" top="0.51" bottom="0.49" header="0.5" footer="0.5"/>
  <pageSetup horizontalDpi="600" verticalDpi="6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29.00390625" style="0" customWidth="1"/>
    <col min="2" max="3" width="25.25390625" style="0" customWidth="1"/>
  </cols>
  <sheetData>
    <row r="1" spans="1:3" ht="15">
      <c r="A1" s="3"/>
      <c r="C1" s="2" t="s">
        <v>80</v>
      </c>
    </row>
    <row r="2" spans="1:3" ht="15">
      <c r="A2" s="136" t="s">
        <v>75</v>
      </c>
      <c r="B2" s="136"/>
      <c r="C2" s="136"/>
    </row>
    <row r="3" ht="15">
      <c r="A3" s="4"/>
    </row>
    <row r="4" spans="1:3" ht="15">
      <c r="A4" s="9" t="s">
        <v>4</v>
      </c>
      <c r="B4" s="9" t="s">
        <v>5</v>
      </c>
      <c r="C4" s="9" t="s">
        <v>76</v>
      </c>
    </row>
    <row r="5" spans="1:3" ht="15">
      <c r="A5" s="9">
        <v>1</v>
      </c>
      <c r="B5" s="9">
        <v>2</v>
      </c>
      <c r="C5" s="9">
        <v>3</v>
      </c>
    </row>
    <row r="6" spans="1:3" ht="30">
      <c r="A6" s="10" t="s">
        <v>77</v>
      </c>
      <c r="B6" s="9">
        <v>10</v>
      </c>
      <c r="C6" s="9">
        <v>0</v>
      </c>
    </row>
    <row r="7" spans="1:3" ht="94.5" customHeight="1">
      <c r="A7" s="17" t="s">
        <v>78</v>
      </c>
      <c r="B7" s="9">
        <v>20</v>
      </c>
      <c r="C7" s="9">
        <v>0</v>
      </c>
    </row>
    <row r="8" spans="1:3" ht="45" customHeight="1">
      <c r="A8" s="10" t="s">
        <v>79</v>
      </c>
      <c r="B8" s="9">
        <v>30</v>
      </c>
      <c r="C8" s="9">
        <v>0</v>
      </c>
    </row>
  </sheetData>
  <sheetProtection/>
  <mergeCells count="1">
    <mergeCell ref="A2:C2"/>
  </mergeCells>
  <hyperlinks>
    <hyperlink ref="A7" r:id="rId1" display="consultantplus://offline/ref=267C9A4B26167374021374D10DAB600480949AA2CBD68663CBFE16C19DO82BM"/>
  </hyperlinks>
  <printOptions/>
  <pageMargins left="0.75" right="0.75" top="1" bottom="1" header="0.5" footer="0.5"/>
  <pageSetup horizontalDpi="600" verticalDpi="600" orientation="portrait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МАУК</cp:lastModifiedBy>
  <cp:lastPrinted>2021-01-13T13:14:22Z</cp:lastPrinted>
  <dcterms:created xsi:type="dcterms:W3CDTF">2017-01-17T04:09:05Z</dcterms:created>
  <dcterms:modified xsi:type="dcterms:W3CDTF">2021-01-13T13:18:12Z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